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el365-my.sharepoint.com/personal/andrea_ferri_fondazioneifel_it/Documents/111_Governo-Anci_2023-24/2023_08_materiali LBil 2024/2024_tagli/taglio 200mln_2024-28/"/>
    </mc:Choice>
  </mc:AlternateContent>
  <xr:revisionPtr revIDLastSave="3" documentId="8_{BAA199C3-F9A2-4C7C-919A-30E18E78C04E}" xr6:coauthVersionLast="47" xr6:coauthVersionMax="47" xr10:uidLastSave="{83866474-0068-4AD5-9C40-079D541866C4}"/>
  <bookViews>
    <workbookView xWindow="-120" yWindow="-120" windowWidth="38640" windowHeight="15720" xr2:uid="{F21E944D-E690-4BFA-8523-942A4AAEF076}"/>
  </bookViews>
  <sheets>
    <sheet name="Liguri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1" l="1"/>
  <c r="AG16" i="1"/>
  <c r="AI15" i="1"/>
  <c r="AG15" i="1"/>
  <c r="AI14" i="1"/>
  <c r="AH14" i="1"/>
  <c r="AG14" i="1"/>
  <c r="AI13" i="1"/>
  <c r="AH13" i="1"/>
  <c r="AG13" i="1"/>
  <c r="AI12" i="1"/>
  <c r="AH12" i="1"/>
  <c r="AG12" i="1"/>
  <c r="AI11" i="1"/>
  <c r="AH11" i="1"/>
  <c r="AG11" i="1"/>
  <c r="AI10" i="1"/>
  <c r="AH10" i="1"/>
  <c r="AG10" i="1"/>
  <c r="AI9" i="1"/>
  <c r="AH9" i="1"/>
  <c r="AG9" i="1"/>
  <c r="AI8" i="1"/>
  <c r="AH8" i="1"/>
  <c r="AG8" i="1"/>
  <c r="AI7" i="1"/>
  <c r="AH7" i="1"/>
  <c r="AG7" i="1"/>
  <c r="AB4" i="1"/>
  <c r="Z4" i="1"/>
  <c r="Y4" i="1"/>
  <c r="X4" i="1"/>
  <c r="W4" i="1"/>
  <c r="AA4" i="1" s="1"/>
  <c r="V4" i="1"/>
  <c r="U4" i="1"/>
  <c r="T4" i="1"/>
  <c r="S4" i="1"/>
  <c r="R4" i="1"/>
  <c r="Q4" i="1"/>
  <c r="P4" i="1"/>
  <c r="AC4" i="1" s="1"/>
  <c r="O4" i="1"/>
  <c r="N4" i="1"/>
  <c r="M4" i="1"/>
  <c r="L4" i="1"/>
  <c r="K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<sst xmlns="http://schemas.openxmlformats.org/spreadsheetml/2006/main" count="1014" uniqueCount="519">
  <si>
    <t>Taglio 1</t>
  </si>
  <si>
    <t>Taglio 2</t>
  </si>
  <si>
    <t>Contributo generale da risorse residue Covid</t>
  </si>
  <si>
    <t xml:space="preserve">Tagli totali al netto del contributo generale </t>
  </si>
  <si>
    <t>Incidenza % tagkio netto su spesa corrente</t>
  </si>
  <si>
    <t>Incidenza % contributo generale su tagli</t>
  </si>
  <si>
    <t>Contributo per enti in deficit da regolazione Covid</t>
  </si>
  <si>
    <t>Totali (solo Comuni)</t>
  </si>
  <si>
    <t>Comparto</t>
  </si>
  <si>
    <t>codBDAP</t>
  </si>
  <si>
    <t>Provincia di appartenenza</t>
  </si>
  <si>
    <t>Denominazione ente</t>
  </si>
  <si>
    <t>SpCorr Netta</t>
  </si>
  <si>
    <t>Assegnazioni PNRR x taglio</t>
  </si>
  <si>
    <t>Taglio 1 - 2024</t>
  </si>
  <si>
    <t>Taglio 1 - 2025</t>
  </si>
  <si>
    <t>Esclusi da Taglio2</t>
  </si>
  <si>
    <t>Taglio2 - 2024</t>
  </si>
  <si>
    <t>Taglio2 - 2025</t>
  </si>
  <si>
    <t>Taglio2 - 2026</t>
  </si>
  <si>
    <t>Taglio2 - 2027</t>
  </si>
  <si>
    <t>Taglio2 - 2028</t>
  </si>
  <si>
    <t>Contributo 508 (esclusa regol.COVID) -2024</t>
  </si>
  <si>
    <t>Contributo 508 (esclusa regol.COVID) -2025</t>
  </si>
  <si>
    <t>Contributo 508 (esclusa regol.COVID) -2026</t>
  </si>
  <si>
    <t>Contributo 508 (esclusa regol.COVID) -2027</t>
  </si>
  <si>
    <t>Contributo 508 (esclusa regol.COVID) -2028</t>
  </si>
  <si>
    <t>Taglio netto 2024</t>
  </si>
  <si>
    <t>Taglio netto 2025</t>
  </si>
  <si>
    <t>Taglio netto 2026</t>
  </si>
  <si>
    <t>Taglio netto 2027</t>
  </si>
  <si>
    <t>Taglio netto 2028</t>
  </si>
  <si>
    <t>% taglio netto su SpCorr 
2024-25</t>
  </si>
  <si>
    <t>% taglio netto su SpCorr 
2026-27</t>
  </si>
  <si>
    <t>% taglio netto su SpCorr 
2028</t>
  </si>
  <si>
    <t>contributo 508 in % taglio 2024-25</t>
  </si>
  <si>
    <t>contributo 508 in % taglio
2026-27</t>
  </si>
  <si>
    <t>regolazione covid-deficit (importo annuo 2024-27)</t>
  </si>
  <si>
    <t>1-Comuni</t>
  </si>
  <si>
    <t>771542930530420301</t>
  </si>
  <si>
    <t>GENOVA</t>
  </si>
  <si>
    <t>ARENZANO</t>
  </si>
  <si>
    <t>224342928021699402</t>
  </si>
  <si>
    <t>AVEGNO</t>
  </si>
  <si>
    <t>271942930459908702</t>
  </si>
  <si>
    <t>BARGAGLI</t>
  </si>
  <si>
    <t>537042930515757301</t>
  </si>
  <si>
    <t>BOGLIASCO</t>
  </si>
  <si>
    <t>711142928043716701</t>
  </si>
  <si>
    <t>BORZONASCA</t>
  </si>
  <si>
    <t>368742930461061301</t>
  </si>
  <si>
    <t>BUSALLA</t>
  </si>
  <si>
    <t>808542928726620402</t>
  </si>
  <si>
    <t>CAMOGLI</t>
  </si>
  <si>
    <t>197942930508734101</t>
  </si>
  <si>
    <t>CAMPO LIGURE</t>
  </si>
  <si>
    <t>979642930533659501</t>
  </si>
  <si>
    <t>CAMPOMORONE</t>
  </si>
  <si>
    <t>805042930508791002</t>
  </si>
  <si>
    <t>CARASCO</t>
  </si>
  <si>
    <t>949442930530844502</t>
  </si>
  <si>
    <t>CASARZA LIGURE</t>
  </si>
  <si>
    <t>544042930546906902</t>
  </si>
  <si>
    <t>CASELLA</t>
  </si>
  <si>
    <t>241142928603062201</t>
  </si>
  <si>
    <t>CASTIGLIONE CHIAVARESE</t>
  </si>
  <si>
    <t>273842930518582102</t>
  </si>
  <si>
    <t>CERANESI</t>
  </si>
  <si>
    <t>966042930523863102</t>
  </si>
  <si>
    <t>CHIAVARI</t>
  </si>
  <si>
    <t>315642930530192301</t>
  </si>
  <si>
    <t>CICAGNA</t>
  </si>
  <si>
    <t>463542930515915102</t>
  </si>
  <si>
    <t>COGOLETO</t>
  </si>
  <si>
    <t>883342930516084201</t>
  </si>
  <si>
    <t>COGORNO</t>
  </si>
  <si>
    <t>329142930476959202</t>
  </si>
  <si>
    <t>COREGLIA LIGURE</t>
  </si>
  <si>
    <t>739942930475675602</t>
  </si>
  <si>
    <t>CROCEFIESCHI</t>
  </si>
  <si>
    <t>…</t>
  </si>
  <si>
    <t>334342930517250501</t>
  </si>
  <si>
    <t>DAVAGNA</t>
  </si>
  <si>
    <t>678742930222068601</t>
  </si>
  <si>
    <t>FASCIA</t>
  </si>
  <si>
    <t>896842930522097502</t>
  </si>
  <si>
    <t>FAVALE DI MALVARO</t>
  </si>
  <si>
    <t>133942930519424601</t>
  </si>
  <si>
    <t>FONTANIGORDA</t>
  </si>
  <si>
    <t>368442930519901401</t>
  </si>
  <si>
    <t>377042930452844201</t>
  </si>
  <si>
    <t>GORRETO</t>
  </si>
  <si>
    <t>773442930476283801</t>
  </si>
  <si>
    <t>ISOLA DEL CANTONE</t>
  </si>
  <si>
    <t>373142930476026202</t>
  </si>
  <si>
    <t>LAVAGNA</t>
  </si>
  <si>
    <t>455142930475151802</t>
  </si>
  <si>
    <t>LEIVI</t>
  </si>
  <si>
    <t>221542930541745402</t>
  </si>
  <si>
    <t>LORSICA</t>
  </si>
  <si>
    <t>564942930545163102</t>
  </si>
  <si>
    <t>LUMARZO</t>
  </si>
  <si>
    <t>342642930541899602</t>
  </si>
  <si>
    <t>MASONE</t>
  </si>
  <si>
    <t>569242930518886302</t>
  </si>
  <si>
    <t>MELE</t>
  </si>
  <si>
    <t>509642930450791502</t>
  </si>
  <si>
    <t>MEZZANEGO</t>
  </si>
  <si>
    <t>889742930527794902</t>
  </si>
  <si>
    <t>MIGNANEGO</t>
  </si>
  <si>
    <t>159442930509101502</t>
  </si>
  <si>
    <t>MOCONESI</t>
  </si>
  <si>
    <t>697942930448206801</t>
  </si>
  <si>
    <t>MONEGLIA</t>
  </si>
  <si>
    <t>319942930521968101</t>
  </si>
  <si>
    <t>MONTEBRUNO</t>
  </si>
  <si>
    <t>285242929529038501</t>
  </si>
  <si>
    <t>MONTOGGIO</t>
  </si>
  <si>
    <t>859642930457644301</t>
  </si>
  <si>
    <t>NE</t>
  </si>
  <si>
    <t>997442930528682401</t>
  </si>
  <si>
    <t>NEIRONE</t>
  </si>
  <si>
    <t>303742930463339901</t>
  </si>
  <si>
    <t>ORERO</t>
  </si>
  <si>
    <t>822442930533126101</t>
  </si>
  <si>
    <t>PIEVE LIGURE</t>
  </si>
  <si>
    <t>797242930519193302</t>
  </si>
  <si>
    <t>PORTOFINO</t>
  </si>
  <si>
    <t>593442930549666501</t>
  </si>
  <si>
    <t>PROPATA</t>
  </si>
  <si>
    <t>692942930479854902</t>
  </si>
  <si>
    <t>RAPALLO</t>
  </si>
  <si>
    <t>139642930470719502</t>
  </si>
  <si>
    <t>RECCO</t>
  </si>
  <si>
    <t>871842930471544702</t>
  </si>
  <si>
    <t>REZZOAGLIO</t>
  </si>
  <si>
    <t>265342930543016301</t>
  </si>
  <si>
    <t>RONCO SCRIVIA</t>
  </si>
  <si>
    <t>353742930449690102</t>
  </si>
  <si>
    <t>RONDANINA</t>
  </si>
  <si>
    <t>409642930479184301</t>
  </si>
  <si>
    <t>ROSSIGLIONE</t>
  </si>
  <si>
    <t>461742930549960301</t>
  </si>
  <si>
    <t>ROVEGNO</t>
  </si>
  <si>
    <t>362442930549738201</t>
  </si>
  <si>
    <t>SAN COLOMBANO CERTENOLI</t>
  </si>
  <si>
    <t>879242930473936201</t>
  </si>
  <si>
    <t>SANT'OLCESE</t>
  </si>
  <si>
    <t>665342930528787802</t>
  </si>
  <si>
    <t>SANTA MARGHERITA LIGURE</t>
  </si>
  <si>
    <t>178042930479266802</t>
  </si>
  <si>
    <t>SANTO STEFANO D'AVETO</t>
  </si>
  <si>
    <t>692642930474182301</t>
  </si>
  <si>
    <t>SAVIGNONE</t>
  </si>
  <si>
    <t>173242930458027501</t>
  </si>
  <si>
    <t>SERRA RICCÒ</t>
  </si>
  <si>
    <t>887342930475309002</t>
  </si>
  <si>
    <t>SESTRI LEVANTE</t>
  </si>
  <si>
    <t>116642930529136802</t>
  </si>
  <si>
    <t>SORI</t>
  </si>
  <si>
    <t>883142930540240101</t>
  </si>
  <si>
    <t>TIGLIETO</t>
  </si>
  <si>
    <t>124342930525826602</t>
  </si>
  <si>
    <t>TORRIGLIA</t>
  </si>
  <si>
    <t>217742930478248501</t>
  </si>
  <si>
    <t>TRIBOGNA</t>
  </si>
  <si>
    <t>315542930529561302</t>
  </si>
  <si>
    <t>USCIO</t>
  </si>
  <si>
    <t>778342930548631302</t>
  </si>
  <si>
    <t>VALBREVENNA</t>
  </si>
  <si>
    <t>247042930471770102</t>
  </si>
  <si>
    <t>VOBBIA</t>
  </si>
  <si>
    <t>615542930453514002</t>
  </si>
  <si>
    <t>ZOAGLI</t>
  </si>
  <si>
    <t>381542930511082102</t>
  </si>
  <si>
    <t>IMPERIA</t>
  </si>
  <si>
    <t>AIROLE</t>
  </si>
  <si>
    <t>242942930508408802</t>
  </si>
  <si>
    <t>APRICALE</t>
  </si>
  <si>
    <t>878542930093539401</t>
  </si>
  <si>
    <t>AQUILA D'ARROSCIA</t>
  </si>
  <si>
    <t>719142930508420101</t>
  </si>
  <si>
    <t>ARMO</t>
  </si>
  <si>
    <t>514342928021819501</t>
  </si>
  <si>
    <t>AURIGO</t>
  </si>
  <si>
    <t>467642930475072302</t>
  </si>
  <si>
    <t>BADALUCCO</t>
  </si>
  <si>
    <t>118742930461810902</t>
  </si>
  <si>
    <t>BAJARDO</t>
  </si>
  <si>
    <t>154342930515951901</t>
  </si>
  <si>
    <t>BORDIGHERA</t>
  </si>
  <si>
    <t>594642930515594001</t>
  </si>
  <si>
    <t>BORGHETTO D'ARROSCIA</t>
  </si>
  <si>
    <t>507742930522315701</t>
  </si>
  <si>
    <t>BORGOMARO</t>
  </si>
  <si>
    <t>561242930460817802</t>
  </si>
  <si>
    <t>CAMPOROSSO</t>
  </si>
  <si>
    <t>963842930531766301</t>
  </si>
  <si>
    <t>CARAVONICA</t>
  </si>
  <si>
    <t>775342930515885902</t>
  </si>
  <si>
    <t>CASTEL VITTORIO</t>
  </si>
  <si>
    <t>698542928135348302</t>
  </si>
  <si>
    <t>CASTELLARO</t>
  </si>
  <si>
    <t>414342930510733001</t>
  </si>
  <si>
    <t>CERIANA</t>
  </si>
  <si>
    <t>688842930462822501</t>
  </si>
  <si>
    <t>CERVO</t>
  </si>
  <si>
    <t>891642928099619102</t>
  </si>
  <si>
    <t>CESIO</t>
  </si>
  <si>
    <t>414042930531468302</t>
  </si>
  <si>
    <t>CHIUSANICO</t>
  </si>
  <si>
    <t>758242930159219901</t>
  </si>
  <si>
    <t>CHIUSAVECCHIA</t>
  </si>
  <si>
    <t>952042930529873001</t>
  </si>
  <si>
    <t>CIPRESSA</t>
  </si>
  <si>
    <t>582142930517224801</t>
  </si>
  <si>
    <t>CIVEZZA</t>
  </si>
  <si>
    <t>593742930521614202</t>
  </si>
  <si>
    <t>COSIO D'ARROSCIA</t>
  </si>
  <si>
    <t>759442928967092902</t>
  </si>
  <si>
    <t>COSTARAINERA</t>
  </si>
  <si>
    <t>284642930462574802</t>
  </si>
  <si>
    <t>DIANO ARENTINO</t>
  </si>
  <si>
    <t>866042930532465602</t>
  </si>
  <si>
    <t>DIANO CASTELLO</t>
  </si>
  <si>
    <t>568542928888035401</t>
  </si>
  <si>
    <t>DIANO MARINA</t>
  </si>
  <si>
    <t>851142930516500302</t>
  </si>
  <si>
    <t>DIANO SAN PIETRO</t>
  </si>
  <si>
    <t>922142930526841101</t>
  </si>
  <si>
    <t>DOLCEACQUA</t>
  </si>
  <si>
    <t>459242930454477302</t>
  </si>
  <si>
    <t>DOLCEDO</t>
  </si>
  <si>
    <t>152342928770281901</t>
  </si>
  <si>
    <t>779742930518126701</t>
  </si>
  <si>
    <t>ISOLABONA</t>
  </si>
  <si>
    <t>973242930523546102</t>
  </si>
  <si>
    <t>LUCINASCO</t>
  </si>
  <si>
    <t>946042930519863902</t>
  </si>
  <si>
    <t>MENDATICA</t>
  </si>
  <si>
    <t>362642930463508202</t>
  </si>
  <si>
    <t>MOLINI DI TRIORA</t>
  </si>
  <si>
    <t>826751559962535501</t>
  </si>
  <si>
    <t>MONTALTO CARPASIO</t>
  </si>
  <si>
    <t>185242930475044302</t>
  </si>
  <si>
    <t>MONTEGROSSO PIAN LATTE</t>
  </si>
  <si>
    <t>937542930526897101</t>
  </si>
  <si>
    <t>OLIVETTA SAN MICHELE</t>
  </si>
  <si>
    <t>124742930477121702</t>
  </si>
  <si>
    <t>OSPEDALETTI</t>
  </si>
  <si>
    <t>768442929543790002</t>
  </si>
  <si>
    <t>PERINALDO</t>
  </si>
  <si>
    <t>871142930450013702</t>
  </si>
  <si>
    <t>PIETRABRUNA</t>
  </si>
  <si>
    <t>917342930463979101</t>
  </si>
  <si>
    <t>PIEVE DI TECO</t>
  </si>
  <si>
    <t>556342930477631501</t>
  </si>
  <si>
    <t>PIGNA</t>
  </si>
  <si>
    <t>537742930537487701</t>
  </si>
  <si>
    <t>POMPEIANA</t>
  </si>
  <si>
    <t>956942930479612601</t>
  </si>
  <si>
    <t>PONTEDASSIO</t>
  </si>
  <si>
    <t>267042930522688401</t>
  </si>
  <si>
    <t>PORNASSIO</t>
  </si>
  <si>
    <t>668442930532995202</t>
  </si>
  <si>
    <t>PRELÀ</t>
  </si>
  <si>
    <t>145642930539008501</t>
  </si>
  <si>
    <t>RANZO</t>
  </si>
  <si>
    <t>615842930540550801</t>
  </si>
  <si>
    <t>REZZO</t>
  </si>
  <si>
    <t>944542930529336601</t>
  </si>
  <si>
    <t>RIVA LIGURE</t>
  </si>
  <si>
    <t>797642930457443801</t>
  </si>
  <si>
    <t>ROCCHETTA NERVINA</t>
  </si>
  <si>
    <t>544442930534290402</t>
  </si>
  <si>
    <t>SAN BARTOLOMEO AL MARE</t>
  </si>
  <si>
    <t>169742930545230402</t>
  </si>
  <si>
    <t>SAN BIAGIO DELLA CIMA</t>
  </si>
  <si>
    <t>488442930479218601</t>
  </si>
  <si>
    <t>SAN LORENZO AL MARE</t>
  </si>
  <si>
    <t>489042930480486501</t>
  </si>
  <si>
    <t>SANREMO</t>
  </si>
  <si>
    <t>599442930479292302</t>
  </si>
  <si>
    <t>SANTO STEFANO AL MARE</t>
  </si>
  <si>
    <t>284142930469310702</t>
  </si>
  <si>
    <t>SEBORGA</t>
  </si>
  <si>
    <t>339642930480766401</t>
  </si>
  <si>
    <t>SOLDANO</t>
  </si>
  <si>
    <t>313542930525965001</t>
  </si>
  <si>
    <t>TAGGIA</t>
  </si>
  <si>
    <t>993142930528831101</t>
  </si>
  <si>
    <t>TERZORIO</t>
  </si>
  <si>
    <t>398642930464486202</t>
  </si>
  <si>
    <t>TRIORA</t>
  </si>
  <si>
    <t>526942930453045801</t>
  </si>
  <si>
    <t>VALLEBONA</t>
  </si>
  <si>
    <t>882742930474333401</t>
  </si>
  <si>
    <t>VALLECROSIA</t>
  </si>
  <si>
    <t>983042930466731102</t>
  </si>
  <si>
    <t>VASIA</t>
  </si>
  <si>
    <t>605642930462346002</t>
  </si>
  <si>
    <t>VENTIMIGLIA</t>
  </si>
  <si>
    <t>564042930467698902</t>
  </si>
  <si>
    <t>VESSALICO</t>
  </si>
  <si>
    <t>852942930530305401</t>
  </si>
  <si>
    <t>VILLA FARALDI</t>
  </si>
  <si>
    <t>598342930464702101</t>
  </si>
  <si>
    <t>LA SPEZIA</t>
  </si>
  <si>
    <t>AMEGLIA</t>
  </si>
  <si>
    <t>811542930534954201</t>
  </si>
  <si>
    <t>ARCOLA</t>
  </si>
  <si>
    <t>968442930465095302</t>
  </si>
  <si>
    <t>BEVERINO</t>
  </si>
  <si>
    <t>126742930534060501</t>
  </si>
  <si>
    <t>BOLANO</t>
  </si>
  <si>
    <t>935342927959101101</t>
  </si>
  <si>
    <t>BONASSOLA</t>
  </si>
  <si>
    <t>711142928623619902</t>
  </si>
  <si>
    <t>BORGHETTO DI VARA</t>
  </si>
  <si>
    <t>787942930463685102</t>
  </si>
  <si>
    <t>BRUGNATO</t>
  </si>
  <si>
    <t>964542930534829601</t>
  </si>
  <si>
    <t>CALICE AL CORNOVIGLIO</t>
  </si>
  <si>
    <t>949042929022389002</t>
  </si>
  <si>
    <t>CARRO</t>
  </si>
  <si>
    <t>126542930517020901</t>
  </si>
  <si>
    <t>CARRODANO</t>
  </si>
  <si>
    <t>788042929331622001</t>
  </si>
  <si>
    <t>CASTELNUOVO MAGRA</t>
  </si>
  <si>
    <t>759742930518516101</t>
  </si>
  <si>
    <t>DEIVA MARINA</t>
  </si>
  <si>
    <t>867642930516478102</t>
  </si>
  <si>
    <t>FOLLO</t>
  </si>
  <si>
    <t>774442930473346201</t>
  </si>
  <si>
    <t>FRAMURA</t>
  </si>
  <si>
    <t>798242930543941802</t>
  </si>
  <si>
    <t>264442930528585602</t>
  </si>
  <si>
    <t>LERICI</t>
  </si>
  <si>
    <t>858042929155550101</t>
  </si>
  <si>
    <t>LEVANTO</t>
  </si>
  <si>
    <t>988342930518856902</t>
  </si>
  <si>
    <t>LUNI</t>
  </si>
  <si>
    <t>732242930455101101</t>
  </si>
  <si>
    <t>MAISSANA</t>
  </si>
  <si>
    <t>892442930528126802</t>
  </si>
  <si>
    <t>MONTEROSSO AL MARE</t>
  </si>
  <si>
    <t>506442930539820501</t>
  </si>
  <si>
    <t>PIGNONE</t>
  </si>
  <si>
    <t>994442930527397301</t>
  </si>
  <si>
    <t>PORTOVENERE</t>
  </si>
  <si>
    <t>455142930449806501</t>
  </si>
  <si>
    <t>RICCÒ DEL GOLFO DI SPEZIA</t>
  </si>
  <si>
    <t>524942930528164202</t>
  </si>
  <si>
    <t>RIOMAGGIORE</t>
  </si>
  <si>
    <t>381842930523905901</t>
  </si>
  <si>
    <t>ROCCHETTA DI VARA</t>
  </si>
  <si>
    <t>746742930543821902</t>
  </si>
  <si>
    <t>SANTO STEFANO DI MAGRA</t>
  </si>
  <si>
    <t>815542930478218101</t>
  </si>
  <si>
    <t>SARZANA</t>
  </si>
  <si>
    <t>782942928855295402</t>
  </si>
  <si>
    <t>SESTA GODANO</t>
  </si>
  <si>
    <t>807642930529617301</t>
  </si>
  <si>
    <t>VARESE LIGURE</t>
  </si>
  <si>
    <t>776842930536068502</t>
  </si>
  <si>
    <t>VERNAZZA</t>
  </si>
  <si>
    <t>596542930478696401</t>
  </si>
  <si>
    <t>VEZZANO LIGURE</t>
  </si>
  <si>
    <t>371242930527151002</t>
  </si>
  <si>
    <t>ZIGNAGO</t>
  </si>
  <si>
    <t>336842928235971801</t>
  </si>
  <si>
    <t>SAVONA</t>
  </si>
  <si>
    <t>ALASSIO</t>
  </si>
  <si>
    <t>237442928235852702</t>
  </si>
  <si>
    <t>ALBENGA</t>
  </si>
  <si>
    <t>411942928213938501</t>
  </si>
  <si>
    <t>ALBISOLA SUPERIORE</t>
  </si>
  <si>
    <t>551642930462492502</t>
  </si>
  <si>
    <t>ALBISSOLA MARINA</t>
  </si>
  <si>
    <t>875942930532537202</t>
  </si>
  <si>
    <t>ALTARE</t>
  </si>
  <si>
    <t>483442930464676302</t>
  </si>
  <si>
    <t>ANDORA</t>
  </si>
  <si>
    <t>941942927910731901</t>
  </si>
  <si>
    <t>ARNASCO</t>
  </si>
  <si>
    <t>724742930510510502</t>
  </si>
  <si>
    <t>BALESTRINO</t>
  </si>
  <si>
    <t>416842930518543801</t>
  </si>
  <si>
    <t>BARDINETO</t>
  </si>
  <si>
    <t>962942927979853501</t>
  </si>
  <si>
    <t>BERGEGGI</t>
  </si>
  <si>
    <t>682542930531441302</t>
  </si>
  <si>
    <t>BOISSANO</t>
  </si>
  <si>
    <t>384642929231919301</t>
  </si>
  <si>
    <t>BORGHETTO SANTO SPIRITO</t>
  </si>
  <si>
    <t>216042930517885901</t>
  </si>
  <si>
    <t>BORGIO VEREZZI</t>
  </si>
  <si>
    <t>598542930461791302</t>
  </si>
  <si>
    <t>BORMIDA</t>
  </si>
  <si>
    <t>535642929346340802</t>
  </si>
  <si>
    <t>CAIRO MONTENOTTE</t>
  </si>
  <si>
    <t>303942930465122701</t>
  </si>
  <si>
    <t>CALICE LIGURE</t>
  </si>
  <si>
    <t>946542930465158901</t>
  </si>
  <si>
    <t>CALIZZANO</t>
  </si>
  <si>
    <t>658642929303719501</t>
  </si>
  <si>
    <t>CARCARE</t>
  </si>
  <si>
    <t>167842930517704901</t>
  </si>
  <si>
    <t>CASANOVA LERRONE</t>
  </si>
  <si>
    <t>807842929456879002</t>
  </si>
  <si>
    <t>CASTELBIANCO</t>
  </si>
  <si>
    <t>525542929991226701</t>
  </si>
  <si>
    <t>CASTELVECCHIO DI ROCCA BARBENA</t>
  </si>
  <si>
    <t>809142930544794502</t>
  </si>
  <si>
    <t>CELLE LIGURE</t>
  </si>
  <si>
    <t>212542930461335402</t>
  </si>
  <si>
    <t>CENGIO</t>
  </si>
  <si>
    <t>264742928243059901</t>
  </si>
  <si>
    <t>CERIALE</t>
  </si>
  <si>
    <t>112642930518447902</t>
  </si>
  <si>
    <t>CISANO SUL NEVA</t>
  </si>
  <si>
    <t>533642930461272401</t>
  </si>
  <si>
    <t>COSSERIA</t>
  </si>
  <si>
    <t>929642929389152602</t>
  </si>
  <si>
    <t>DEGO</t>
  </si>
  <si>
    <t>165842930518748802</t>
  </si>
  <si>
    <t>ERLI</t>
  </si>
  <si>
    <t>328742930447855701</t>
  </si>
  <si>
    <t>FINALE LIGURE</t>
  </si>
  <si>
    <t>199142930541839502</t>
  </si>
  <si>
    <t>GARLENDA</t>
  </si>
  <si>
    <t>877642930474762901</t>
  </si>
  <si>
    <t>GIUSTENICE</t>
  </si>
  <si>
    <t>714242930519201201</t>
  </si>
  <si>
    <t>GIUSVALLA</t>
  </si>
  <si>
    <t>444042930547155601</t>
  </si>
  <si>
    <t>LAIGUEGLIA</t>
  </si>
  <si>
    <t>827642930544739202</t>
  </si>
  <si>
    <t>LOANO</t>
  </si>
  <si>
    <t>465442930545557502</t>
  </si>
  <si>
    <t>MAGLIOLO</t>
  </si>
  <si>
    <t>509942930458318801</t>
  </si>
  <si>
    <t>MALLARE</t>
  </si>
  <si>
    <t>539242930452638301</t>
  </si>
  <si>
    <t>MASSIMINO</t>
  </si>
  <si>
    <t>898642929269102702</t>
  </si>
  <si>
    <t>MILLESIMO</t>
  </si>
  <si>
    <t>669142930289529202</t>
  </si>
  <si>
    <t>MIOGLIA</t>
  </si>
  <si>
    <t>349042930522319202</t>
  </si>
  <si>
    <t>MURIALDO</t>
  </si>
  <si>
    <t>613342930527812301</t>
  </si>
  <si>
    <t>NASINO</t>
  </si>
  <si>
    <t>199242930451638001</t>
  </si>
  <si>
    <t>NOLI</t>
  </si>
  <si>
    <t>438542930528147302</t>
  </si>
  <si>
    <t>ONZO</t>
  </si>
  <si>
    <t>516542930545901402</t>
  </si>
  <si>
    <t>ORCO FEGLINO</t>
  </si>
  <si>
    <t>227342929501640302</t>
  </si>
  <si>
    <t>ORTOVERO</t>
  </si>
  <si>
    <t>988442930541634602</t>
  </si>
  <si>
    <t>OSIGLIA</t>
  </si>
  <si>
    <t>186242930525209502</t>
  </si>
  <si>
    <t>PALLARE</t>
  </si>
  <si>
    <t>998642930528189201</t>
  </si>
  <si>
    <t>PIANA CRIXIA</t>
  </si>
  <si>
    <t>638142930450063801</t>
  </si>
  <si>
    <t>PIETRA LIGURE</t>
  </si>
  <si>
    <t>671742930528968102</t>
  </si>
  <si>
    <t>PLODIO</t>
  </si>
  <si>
    <t>433542930546801001</t>
  </si>
  <si>
    <t>PONTINVREA</t>
  </si>
  <si>
    <t>248442930477943401</t>
  </si>
  <si>
    <t>QUILIANO</t>
  </si>
  <si>
    <t>468042930449809502</t>
  </si>
  <si>
    <t>RIALTO</t>
  </si>
  <si>
    <t>334042930480420201</t>
  </si>
  <si>
    <t>ROCCAVIGNALE</t>
  </si>
  <si>
    <t>815042930547570001</t>
  </si>
  <si>
    <t>SASSELLO</t>
  </si>
  <si>
    <t>828542930452138102</t>
  </si>
  <si>
    <t>226642930455066701</t>
  </si>
  <si>
    <t>SPOTORNO</t>
  </si>
  <si>
    <t>981742930548355901</t>
  </si>
  <si>
    <t>STELLA</t>
  </si>
  <si>
    <t>648742930478797202</t>
  </si>
  <si>
    <t>STELLANELLO</t>
  </si>
  <si>
    <t>693842930526783301</t>
  </si>
  <si>
    <t>TESTICO</t>
  </si>
  <si>
    <t>927142930480317501</t>
  </si>
  <si>
    <t>TOIRANO</t>
  </si>
  <si>
    <t>436242930547456902</t>
  </si>
  <si>
    <t>TOVO SAN GIACOMO</t>
  </si>
  <si>
    <t>899642930538859901</t>
  </si>
  <si>
    <t>URBE</t>
  </si>
  <si>
    <t>973342930468039502</t>
  </si>
  <si>
    <t>VADO LIGURE</t>
  </si>
  <si>
    <t>524742930524493501</t>
  </si>
  <si>
    <t>VARAZZE</t>
  </si>
  <si>
    <t>352642930478847701</t>
  </si>
  <si>
    <t>VENDONE</t>
  </si>
  <si>
    <t>776942930524452701</t>
  </si>
  <si>
    <t>VEZZI PORTIO</t>
  </si>
  <si>
    <t>742542930471723202</t>
  </si>
  <si>
    <t>VILLANOVA D'ALBENGA</t>
  </si>
  <si>
    <t>624142930451687501</t>
  </si>
  <si>
    <t>ZUCCARELLO</t>
  </si>
  <si>
    <t>2-Unioni e comunità montane</t>
  </si>
  <si>
    <t>475842930547944901</t>
  </si>
  <si>
    <t>UNIONE DEI COMUNI STURA, ORBA E LEIRA</t>
  </si>
  <si>
    <t>833044777434793201</t>
  </si>
  <si>
    <t>UNIONE DEI COMUNI VALMERULA E MONTAROSIO</t>
  </si>
  <si>
    <t>3-Città metropolitane</t>
  </si>
  <si>
    <t>365742930542191302</t>
  </si>
  <si>
    <t>4-Province</t>
  </si>
  <si>
    <t>151942930472701002</t>
  </si>
  <si>
    <t>799142930548930202</t>
  </si>
  <si>
    <t>828842930539308602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</si>
</sst>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9"/>
      <color indexed="8"/>
      <name val="Arial Narrow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0" fontId="0" fillId="0" borderId="1" xfId="2" applyNumberFormat="1" applyFont="1" applyBorder="1"/>
    <xf numFmtId="10" fontId="0" fillId="0" borderId="0" xfId="2" applyNumberFormat="1" applyFont="1"/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0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32"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94726310-883A-4171-B7D4-DF57FE5C24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fel365-my.sharepoint.com/personal/andrea_ferri_fondazioneifel_it/Documents/111_Governo-Anci_2023-24/2023_08_materiali%20LBil%202024/2024_tagli/taglio%20200mln_2024-28/20240701_PerAnciRegionali.xlsx" TargetMode="External"/><Relationship Id="rId1" Type="http://schemas.openxmlformats.org/officeDocument/2006/relationships/externalLinkPath" Target="20240701_PerAnciRegion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si tagli contr"/>
      <sheetName val="output ente"/>
      <sheetName val="Abruzzo"/>
      <sheetName val="Basilicata"/>
      <sheetName val="Calabria"/>
      <sheetName val="Campania"/>
      <sheetName val="Emilia-Romagna"/>
      <sheetName val="Lazio"/>
      <sheetName val="Liguria"/>
      <sheetName val="Lombardia"/>
      <sheetName val="Marche"/>
      <sheetName val="Molise"/>
      <sheetName val="Piemonte"/>
      <sheetName val="Puglia"/>
      <sheetName val="Sardegna"/>
      <sheetName val="Sicilia"/>
      <sheetName val="Toscana"/>
      <sheetName val="Umbria"/>
      <sheetName val="Ven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6DE6B2-110A-42D1-B037-4D398706A2DC}" name="Liguria" displayName="Liguria" ref="B6:AE246" totalsRowShown="0" headerRowDxfId="31" dataDxfId="30">
  <autoFilter ref="B6:AE246" xr:uid="{926589A2-12CD-4155-B292-3383A4EB8E5D}"/>
  <tableColumns count="30">
    <tableColumn id="1" xr3:uid="{9EC8F127-1D58-46C7-89B8-4100D36ABF99}" name="Comparto" dataDxfId="29"/>
    <tableColumn id="2" xr3:uid="{4861F54C-99D8-49D9-8E0C-0A8385771291}" name="codBDAP" dataDxfId="28"/>
    <tableColumn id="3" xr3:uid="{3A3A7BCB-4D3E-465B-99A8-8BE2629D5FC7}" name="Provincia di appartenenza" dataDxfId="27"/>
    <tableColumn id="4" xr3:uid="{1F2A4BA7-277C-4B1F-9990-A2F8A1CC95D1}" name="Denominazione ente" dataDxfId="26"/>
    <tableColumn id="5" xr3:uid="{A69C8B87-FA6E-4FC5-B0E5-ACFF2BCD0728}" name="SpCorr Netta" dataDxfId="25"/>
    <tableColumn id="6" xr3:uid="{863AD558-4C0B-4246-84DF-2A2B57E3CB57}" name="Assegnazioni PNRR x taglio" dataDxfId="24"/>
    <tableColumn id="7" xr3:uid="{145DDFD6-88F7-4411-AA16-A2F37E8B6A05}" name="Taglio 1 - 2024" dataDxfId="23"/>
    <tableColumn id="8" xr3:uid="{7C405692-1C7A-435C-9DB0-0FA0E0738E31}" name="Taglio 1 - 2025" dataDxfId="22"/>
    <tableColumn id="9" xr3:uid="{4C732C12-3FD9-4246-9767-AD8C471BE486}" name="Esclusi da Taglio2" dataDxfId="21"/>
    <tableColumn id="10" xr3:uid="{14977546-81B8-4C54-A8A5-9D2C20A54265}" name="Taglio2 - 2024" dataDxfId="20"/>
    <tableColumn id="11" xr3:uid="{D71DFCC0-DDBF-4358-A73B-1B4A7AE2DF8E}" name="Taglio2 - 2025" dataDxfId="19"/>
    <tableColumn id="12" xr3:uid="{FB98CE97-556C-4C85-82FC-D8EB69AE036F}" name="Taglio2 - 2026" dataDxfId="18"/>
    <tableColumn id="13" xr3:uid="{4ED83114-FD3B-4F79-83DC-CBA3EC702E78}" name="Taglio2 - 2027" dataDxfId="17"/>
    <tableColumn id="14" xr3:uid="{40CEBA26-DAA3-4D9F-B4BC-FC4A98595C69}" name="Taglio2 - 2028" dataDxfId="16"/>
    <tableColumn id="15" xr3:uid="{6080FFE3-7DF3-45F2-9D54-41BA32408376}" name="Contributo 508 (esclusa regol.COVID) -2024" dataDxfId="15"/>
    <tableColumn id="16" xr3:uid="{4F74FD03-6898-474B-A600-83E77784A437}" name="Contributo 508 (esclusa regol.COVID) -2025" dataDxfId="14"/>
    <tableColumn id="17" xr3:uid="{05445EB3-9A37-4077-A934-6AEC9D69E59E}" name="Contributo 508 (esclusa regol.COVID) -2026" dataDxfId="13"/>
    <tableColumn id="18" xr3:uid="{D6D1D6C7-3C70-4845-A006-2F8F6B2F33E4}" name="Contributo 508 (esclusa regol.COVID) -2027" dataDxfId="12"/>
    <tableColumn id="19" xr3:uid="{21E5230E-A842-42FD-92CE-2E8847ACE610}" name="Contributo 508 (esclusa regol.COVID) -2028" dataDxfId="11"/>
    <tableColumn id="20" xr3:uid="{ADA38157-A6FC-45E0-B91E-D7466C3D1392}" name="Taglio netto 2024" dataDxfId="10"/>
    <tableColumn id="21" xr3:uid="{C09852DA-6C80-45CE-AAAF-FE355973BB61}" name="Taglio netto 2025" dataDxfId="9"/>
    <tableColumn id="22" xr3:uid="{102D9C99-5FDB-4FA0-8699-30A0227CB406}" name="Taglio netto 2026" dataDxfId="8"/>
    <tableColumn id="23" xr3:uid="{90A9E917-18E2-483F-BE34-F1918FB5B06E}" name="Taglio netto 2027" dataDxfId="7"/>
    <tableColumn id="24" xr3:uid="{C8AF4B87-0005-4A32-A051-8CB8C011F949}" name="Taglio netto 2028" dataDxfId="6"/>
    <tableColumn id="25" xr3:uid="{AC82E574-757A-4B0E-9D0A-4C09D56301E9}" name="% taglio netto su SpCorr _x000a_2024-25" dataDxfId="5"/>
    <tableColumn id="26" xr3:uid="{90463C77-8457-41B8-9608-CDFF18D2BDB2}" name="% taglio netto su SpCorr _x000a_2026-27" dataDxfId="4"/>
    <tableColumn id="27" xr3:uid="{CF198926-2C7A-4028-9808-2DC497D3A08C}" name="% taglio netto su SpCorr _x000a_2028" dataDxfId="3"/>
    <tableColumn id="28" xr3:uid="{6055E21C-7142-4A3A-A3E5-ACEBE286EE9D}" name="contributo 508 in % taglio 2024-25" dataDxfId="2"/>
    <tableColumn id="29" xr3:uid="{96713474-37F8-4AE9-A4A3-E8A327672F4C}" name="contributo 508 in % taglio_x000a_2026-27" dataDxfId="1"/>
    <tableColumn id="30" xr3:uid="{F9F4C71A-007D-437B-A2C2-65C7B33B9C8D}" name="regolazione covid-deficit (importo annuo 2024-27)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3677-45BF-46BC-810D-E4EE6F8F3BA1}">
  <dimension ref="B1:AI246"/>
  <sheetViews>
    <sheetView showGridLines="0" tabSelected="1" workbookViewId="0">
      <selection activeCell="K7" sqref="K7"/>
    </sheetView>
  </sheetViews>
  <sheetFormatPr defaultRowHeight="12.75" x14ac:dyDescent="0.25"/>
  <cols>
    <col min="1" max="1" width="4.59765625" customWidth="1"/>
    <col min="2" max="2" width="26.19921875" bestFit="1" customWidth="1"/>
    <col min="3" max="3" width="19.796875" bestFit="1" customWidth="1"/>
    <col min="4" max="4" width="19" customWidth="1"/>
    <col min="5" max="5" width="40.796875" customWidth="1"/>
    <col min="6" max="6" width="17.19921875" bestFit="1" customWidth="1"/>
    <col min="7" max="7" width="18.3984375" customWidth="1"/>
    <col min="8" max="8" width="17.796875" style="12" bestFit="1" customWidth="1"/>
    <col min="9" max="9" width="17.796875" bestFit="1" customWidth="1"/>
    <col min="10" max="10" width="21.59765625" style="12" bestFit="1" customWidth="1"/>
    <col min="11" max="15" width="17.19921875" bestFit="1" customWidth="1"/>
    <col min="16" max="16" width="21.19921875" style="12" customWidth="1"/>
    <col min="17" max="18" width="21.19921875" customWidth="1"/>
    <col min="19" max="20" width="21.796875" customWidth="1"/>
    <col min="21" max="21" width="20.19921875" style="12" bestFit="1" customWidth="1"/>
    <col min="22" max="25" width="20.19921875" bestFit="1" customWidth="1"/>
    <col min="26" max="26" width="18.796875" style="12" customWidth="1"/>
    <col min="27" max="28" width="18.796875" customWidth="1"/>
    <col min="29" max="29" width="18.796875" style="12" customWidth="1"/>
    <col min="30" max="30" width="18.796875" customWidth="1"/>
    <col min="31" max="31" width="19.3984375" style="12" customWidth="1"/>
  </cols>
  <sheetData>
    <row r="1" spans="2:35" ht="38.25" x14ac:dyDescent="0.25">
      <c r="H1" s="1" t="s">
        <v>0</v>
      </c>
      <c r="I1" s="2"/>
      <c r="J1" s="1" t="s">
        <v>1</v>
      </c>
      <c r="K1" s="2"/>
      <c r="L1" s="2"/>
      <c r="M1" s="2"/>
      <c r="N1" s="2"/>
      <c r="O1" s="2"/>
      <c r="P1" s="20" t="s">
        <v>2</v>
      </c>
      <c r="Q1" s="21"/>
      <c r="R1" s="21"/>
      <c r="S1" s="21"/>
      <c r="T1" s="22"/>
      <c r="U1" s="1" t="s">
        <v>3</v>
      </c>
      <c r="V1" s="2"/>
      <c r="W1" s="2"/>
      <c r="X1" s="2"/>
      <c r="Y1" s="2"/>
      <c r="Z1" s="3" t="s">
        <v>4</v>
      </c>
      <c r="AA1" s="4"/>
      <c r="AB1" s="4"/>
      <c r="AC1" s="5" t="s">
        <v>5</v>
      </c>
      <c r="AD1" s="6"/>
      <c r="AE1" s="7" t="s">
        <v>6</v>
      </c>
    </row>
    <row r="4" spans="2:35" x14ac:dyDescent="0.25">
      <c r="E4" s="8" t="s">
        <v>7</v>
      </c>
      <c r="F4" s="9">
        <f>SUMIF($B$7:$B$3000,"1-Comuni",F$7:F$3000)</f>
        <v>1638189505.1509993</v>
      </c>
      <c r="G4" s="9">
        <f t="shared" ref="G4:Y4" si="0">SUMIF($B$7:$B$3000,"1-Comuni",G$7:G$3000)</f>
        <v>868814361.40558279</v>
      </c>
      <c r="H4" s="9">
        <f t="shared" si="0"/>
        <v>3410779.4569220208</v>
      </c>
      <c r="I4" s="9">
        <f t="shared" si="0"/>
        <v>3410779.4569220208</v>
      </c>
      <c r="J4" s="9">
        <f t="shared" si="0"/>
        <v>13</v>
      </c>
      <c r="K4" s="9">
        <f t="shared" si="0"/>
        <v>7953849.2896080203</v>
      </c>
      <c r="L4" s="9">
        <f t="shared" si="0"/>
        <v>7908312.3561792048</v>
      </c>
      <c r="M4" s="9">
        <f t="shared" si="0"/>
        <v>7745762.4094777834</v>
      </c>
      <c r="N4" s="9">
        <f t="shared" si="0"/>
        <v>7643339.1084748153</v>
      </c>
      <c r="O4" s="9">
        <f t="shared" si="0"/>
        <v>7637219.7519625984</v>
      </c>
      <c r="P4" s="9">
        <f t="shared" si="0"/>
        <v>1939151.7242653202</v>
      </c>
      <c r="Q4" s="9">
        <f t="shared" si="0"/>
        <v>1931381.7367940464</v>
      </c>
      <c r="R4" s="9">
        <f t="shared" si="0"/>
        <v>2114660.6886458253</v>
      </c>
      <c r="S4" s="9">
        <f t="shared" si="0"/>
        <v>2086698.2342375435</v>
      </c>
      <c r="T4" s="9">
        <f t="shared" si="0"/>
        <v>0</v>
      </c>
      <c r="U4" s="9">
        <f t="shared" si="0"/>
        <v>9425477.0222647134</v>
      </c>
      <c r="V4" s="9">
        <f t="shared" si="0"/>
        <v>9387710.0763071831</v>
      </c>
      <c r="W4" s="9">
        <f t="shared" si="0"/>
        <v>5631101.720831953</v>
      </c>
      <c r="X4" s="9">
        <f t="shared" si="0"/>
        <v>5556640.8742372729</v>
      </c>
      <c r="Y4" s="9">
        <f t="shared" si="0"/>
        <v>7637219.7519625984</v>
      </c>
      <c r="Z4" s="10">
        <f>(U4+V4)/F4/2</f>
        <v>5.7420667875777293E-3</v>
      </c>
      <c r="AA4" s="11">
        <f>(W4+X4)/F4/2</f>
        <v>3.4146667891264515E-3</v>
      </c>
      <c r="AB4" s="11">
        <f>Y4/F4</f>
        <v>4.661987961678854E-3</v>
      </c>
      <c r="AC4" s="12">
        <f>(P4+Q4)/(K4+L4)</f>
        <v>0.24401046638478355</v>
      </c>
    </row>
    <row r="6" spans="2:35" ht="56.25" customHeight="1" x14ac:dyDescent="0.25"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4" t="s">
        <v>14</v>
      </c>
      <c r="I6" s="13" t="s">
        <v>15</v>
      </c>
      <c r="J6" s="14" t="s">
        <v>16</v>
      </c>
      <c r="K6" s="13" t="s">
        <v>17</v>
      </c>
      <c r="L6" s="13" t="s">
        <v>18</v>
      </c>
      <c r="M6" s="13" t="s">
        <v>19</v>
      </c>
      <c r="N6" s="13" t="s">
        <v>20</v>
      </c>
      <c r="O6" s="13" t="s">
        <v>21</v>
      </c>
      <c r="P6" s="14" t="s">
        <v>22</v>
      </c>
      <c r="Q6" s="13" t="s">
        <v>23</v>
      </c>
      <c r="R6" s="13" t="s">
        <v>24</v>
      </c>
      <c r="S6" s="13" t="s">
        <v>25</v>
      </c>
      <c r="T6" s="13" t="s">
        <v>26</v>
      </c>
      <c r="U6" s="14" t="s">
        <v>27</v>
      </c>
      <c r="V6" s="13" t="s">
        <v>28</v>
      </c>
      <c r="W6" s="13" t="s">
        <v>29</v>
      </c>
      <c r="X6" s="13" t="s">
        <v>30</v>
      </c>
      <c r="Y6" s="13" t="s">
        <v>31</v>
      </c>
      <c r="Z6" s="14" t="s">
        <v>32</v>
      </c>
      <c r="AA6" s="13" t="s">
        <v>33</v>
      </c>
      <c r="AB6" s="13" t="s">
        <v>34</v>
      </c>
      <c r="AC6" s="14" t="s">
        <v>35</v>
      </c>
      <c r="AD6" s="13" t="s">
        <v>36</v>
      </c>
      <c r="AE6" s="14" t="s">
        <v>37</v>
      </c>
    </row>
    <row r="7" spans="2:35" x14ac:dyDescent="0.25">
      <c r="B7" s="15" t="s">
        <v>38</v>
      </c>
      <c r="C7" s="15" t="s">
        <v>39</v>
      </c>
      <c r="D7" s="15" t="s">
        <v>40</v>
      </c>
      <c r="E7" s="15" t="s">
        <v>41</v>
      </c>
      <c r="F7" s="16">
        <v>13648909.189999999</v>
      </c>
      <c r="G7" s="16">
        <v>682336</v>
      </c>
      <c r="H7" s="17">
        <v>28418.777244998986</v>
      </c>
      <c r="I7" s="16">
        <v>28418.777244998986</v>
      </c>
      <c r="J7" s="17">
        <v>0</v>
      </c>
      <c r="K7" s="16">
        <v>54536.60362865802</v>
      </c>
      <c r="L7" s="16">
        <v>54553.921372563032</v>
      </c>
      <c r="M7" s="16">
        <v>56480.858891053562</v>
      </c>
      <c r="N7" s="16">
        <v>58664.79631066617</v>
      </c>
      <c r="O7" s="16">
        <v>58711.38323841081</v>
      </c>
      <c r="P7" s="17">
        <v>14154.714020671792</v>
      </c>
      <c r="Q7" s="16">
        <v>14157.668955118197</v>
      </c>
      <c r="R7" s="16">
        <v>15419.767047297739</v>
      </c>
      <c r="S7" s="16">
        <v>16016.001008988287</v>
      </c>
      <c r="T7" s="16">
        <v>0</v>
      </c>
      <c r="U7" s="17">
        <v>68800.666852985218</v>
      </c>
      <c r="V7" s="16">
        <v>68815.02966244382</v>
      </c>
      <c r="W7" s="16">
        <v>41061.091843755821</v>
      </c>
      <c r="X7" s="16">
        <v>42648.795301677885</v>
      </c>
      <c r="Y7" s="16">
        <v>58711.38323841081</v>
      </c>
      <c r="Z7" s="18">
        <v>5.041270866402073E-3</v>
      </c>
      <c r="AA7" s="19">
        <v>3.066541288397044E-3</v>
      </c>
      <c r="AB7" s="19">
        <v>4.3015439857586749E-3</v>
      </c>
      <c r="AC7" s="18">
        <v>0.17063045063019786</v>
      </c>
      <c r="AD7" s="19">
        <v>0.27300872100831658</v>
      </c>
      <c r="AE7" s="17">
        <v>41.75</v>
      </c>
      <c r="AG7">
        <f>[1]!Abruzzo[[#This Row],[Contributo 508 (esclusa regol.COVID) -2024]]/[1]!Abruzzo[[#This Row],[Taglio2 - 2024]]</f>
        <v>0.23202719338406225</v>
      </c>
      <c r="AH7">
        <f>[1]!Abruzzo[[#This Row],[Contributo 508 (esclusa regol.COVID) -2026]]/[1]!Abruzzo[[#This Row],[Taglio2 - 2026]]</f>
        <v>0.27300872100831652</v>
      </c>
      <c r="AI7">
        <f>[1]!Abruzzo[[#This Row],[Contributo 508 (esclusa regol.COVID) -2027]]/[1]!Abruzzo[[#This Row],[Taglio2 - 2027]]</f>
        <v>0.27300872100831503</v>
      </c>
    </row>
    <row r="8" spans="2:35" x14ac:dyDescent="0.25">
      <c r="B8" s="15" t="s">
        <v>38</v>
      </c>
      <c r="C8" s="15" t="s">
        <v>42</v>
      </c>
      <c r="D8" s="15" t="s">
        <v>40</v>
      </c>
      <c r="E8" s="15" t="s">
        <v>43</v>
      </c>
      <c r="F8" s="16">
        <v>1600794.71</v>
      </c>
      <c r="G8" s="16">
        <v>459645</v>
      </c>
      <c r="H8" s="17">
        <v>3333.0596346698053</v>
      </c>
      <c r="I8" s="16">
        <v>3333.0596346698053</v>
      </c>
      <c r="J8" s="17">
        <v>0</v>
      </c>
      <c r="K8" s="16">
        <v>7643.0229938186967</v>
      </c>
      <c r="L8" s="16">
        <v>7668.7803003717363</v>
      </c>
      <c r="M8" s="16">
        <v>7772.4059455275092</v>
      </c>
      <c r="N8" s="16">
        <v>7839.7537049078992</v>
      </c>
      <c r="O8" s="16">
        <v>7845.7861000405355</v>
      </c>
      <c r="P8" s="17">
        <v>1872.8539250532799</v>
      </c>
      <c r="Q8" s="16">
        <v>1877.2489058774447</v>
      </c>
      <c r="R8" s="16">
        <v>2121.9346063459006</v>
      </c>
      <c r="S8" s="16">
        <v>2140.3211319971047</v>
      </c>
      <c r="T8" s="16">
        <v>0</v>
      </c>
      <c r="U8" s="17">
        <v>9103.228703435223</v>
      </c>
      <c r="V8" s="16">
        <v>9124.5910291640976</v>
      </c>
      <c r="W8" s="16">
        <v>5650.4713391816085</v>
      </c>
      <c r="X8" s="16">
        <v>5699.432572910795</v>
      </c>
      <c r="Y8" s="16">
        <v>7845.7861000405355</v>
      </c>
      <c r="Z8" s="18">
        <v>5.6933658072243756E-3</v>
      </c>
      <c r="AA8" s="19">
        <v>3.5450841513876576E-3</v>
      </c>
      <c r="AB8" s="19">
        <v>4.9011819260950306E-3</v>
      </c>
      <c r="AC8" s="18">
        <v>0.17063045063019788</v>
      </c>
      <c r="AD8" s="19">
        <v>0.27300872100831658</v>
      </c>
      <c r="AE8" s="17">
        <v>23928.320737460923</v>
      </c>
      <c r="AG8">
        <f t="shared" ref="AG8:AG16" si="1">(P8+Q8)/(K8+L8)</f>
        <v>0.24491581813577631</v>
      </c>
      <c r="AH8">
        <f>[1]!Abruzzo[[#This Row],[Contributo 508 (esclusa regol.COVID) -2026]]/[1]!Abruzzo[[#This Row],[Taglio2 - 2026]]</f>
        <v>0.27300872100831658</v>
      </c>
      <c r="AI8">
        <f>[1]!Abruzzo[[#This Row],[Contributo 508 (esclusa regol.COVID) -2027]]/[1]!Abruzzo[[#This Row],[Taglio2 - 2027]]</f>
        <v>0.27300872100831497</v>
      </c>
    </row>
    <row r="9" spans="2:35" x14ac:dyDescent="0.25">
      <c r="B9" s="15" t="s">
        <v>38</v>
      </c>
      <c r="C9" s="15" t="s">
        <v>44</v>
      </c>
      <c r="D9" s="15" t="s">
        <v>40</v>
      </c>
      <c r="E9" s="15" t="s">
        <v>45</v>
      </c>
      <c r="F9" s="16">
        <v>1751774.3000000005</v>
      </c>
      <c r="G9" s="16">
        <v>516066</v>
      </c>
      <c r="H9" s="17">
        <v>3647.4184802759337</v>
      </c>
      <c r="I9" s="16">
        <v>3647.4184802759337</v>
      </c>
      <c r="J9" s="17">
        <v>0</v>
      </c>
      <c r="K9" s="16">
        <v>8406.8011638562439</v>
      </c>
      <c r="L9" s="16">
        <v>8435.8046214163587</v>
      </c>
      <c r="M9" s="16">
        <v>8544.9907419659285</v>
      </c>
      <c r="N9" s="16">
        <v>8612.190729344693</v>
      </c>
      <c r="O9" s="16">
        <v>8618.8116446578024</v>
      </c>
      <c r="P9" s="17">
        <v>2056.816929873657</v>
      </c>
      <c r="Q9" s="16">
        <v>2061.7658029069721</v>
      </c>
      <c r="R9" s="16">
        <v>2332.8569934920238</v>
      </c>
      <c r="S9" s="16">
        <v>2351.2031760980617</v>
      </c>
      <c r="T9" s="16">
        <v>0</v>
      </c>
      <c r="U9" s="17">
        <v>9997.4027142585201</v>
      </c>
      <c r="V9" s="16">
        <v>10021.457298785321</v>
      </c>
      <c r="W9" s="16">
        <v>6212.1337484739051</v>
      </c>
      <c r="X9" s="16">
        <v>6260.9875532466313</v>
      </c>
      <c r="Y9" s="16">
        <v>8618.8116446578024</v>
      </c>
      <c r="Z9" s="18">
        <v>5.7138810670540824E-3</v>
      </c>
      <c r="AA9" s="19">
        <v>3.5601393689017281E-3</v>
      </c>
      <c r="AB9" s="19">
        <v>4.9200468602934753E-3</v>
      </c>
      <c r="AC9" s="18">
        <v>0.17063045063019788</v>
      </c>
      <c r="AD9" s="19">
        <v>0.27300872100831652</v>
      </c>
      <c r="AE9" s="17">
        <v>0</v>
      </c>
      <c r="AG9">
        <f t="shared" si="1"/>
        <v>0.24453358258743862</v>
      </c>
      <c r="AH9" t="e">
        <f>[1]!Abruzzo[[#This Row],[Contributo 508 (esclusa regol.COVID) -2026]]/[1]!Abruzzo[[#This Row],[Taglio2 - 2026]]</f>
        <v>#DIV/0!</v>
      </c>
      <c r="AI9" t="e">
        <f>[1]!Abruzzo[[#This Row],[Contributo 508 (esclusa regol.COVID) -2027]]/[1]!Abruzzo[[#This Row],[Taglio2 - 2027]]</f>
        <v>#DIV/0!</v>
      </c>
    </row>
    <row r="10" spans="2:35" x14ac:dyDescent="0.25">
      <c r="B10" s="15" t="s">
        <v>38</v>
      </c>
      <c r="C10" s="15" t="s">
        <v>46</v>
      </c>
      <c r="D10" s="15" t="s">
        <v>40</v>
      </c>
      <c r="E10" s="15" t="s">
        <v>47</v>
      </c>
      <c r="F10" s="16">
        <v>4148010.8899999997</v>
      </c>
      <c r="G10" s="16">
        <v>1265530.3700000001</v>
      </c>
      <c r="H10" s="17">
        <v>8636.6899985756263</v>
      </c>
      <c r="I10" s="16">
        <v>8636.6899985756263</v>
      </c>
      <c r="J10" s="17">
        <v>0</v>
      </c>
      <c r="K10" s="16">
        <v>20049.394643314656</v>
      </c>
      <c r="L10" s="16">
        <v>20120.793074577599</v>
      </c>
      <c r="M10" s="16">
        <v>20365.297755548927</v>
      </c>
      <c r="N10" s="16">
        <v>20502.76548409032</v>
      </c>
      <c r="O10" s="16">
        <v>20518.508298847177</v>
      </c>
      <c r="P10" s="17">
        <v>4894.7195492617384</v>
      </c>
      <c r="Q10" s="16">
        <v>4906.9022957624211</v>
      </c>
      <c r="R10" s="16">
        <v>5559.9038931959531</v>
      </c>
      <c r="S10" s="16">
        <v>5597.4337819449247</v>
      </c>
      <c r="T10" s="16">
        <v>0</v>
      </c>
      <c r="U10" s="17">
        <v>23791.365092628541</v>
      </c>
      <c r="V10" s="16">
        <v>23850.580777390805</v>
      </c>
      <c r="W10" s="16">
        <v>14805.393862352974</v>
      </c>
      <c r="X10" s="16">
        <v>14905.331702145395</v>
      </c>
      <c r="Y10" s="16">
        <v>20518.508298847177</v>
      </c>
      <c r="Z10" s="18">
        <v>5.74274599722897E-3</v>
      </c>
      <c r="AA10" s="19">
        <v>3.5813220302922553E-3</v>
      </c>
      <c r="AB10" s="19">
        <v>4.9465897855555481E-3</v>
      </c>
      <c r="AC10" s="18">
        <v>0.17063045063019794</v>
      </c>
      <c r="AD10" s="19">
        <v>0.27300872100831658</v>
      </c>
      <c r="AE10" s="17">
        <v>0</v>
      </c>
      <c r="AG10">
        <f t="shared" si="1"/>
        <v>0.24400239087402636</v>
      </c>
      <c r="AH10">
        <f>[1]!Abruzzo[[#This Row],[Contributo 508 (esclusa regol.COVID) -2026]]/[1]!Abruzzo[[#This Row],[Taglio2 - 2026]]</f>
        <v>0.27300872100831652</v>
      </c>
      <c r="AI10">
        <f>[1]!Abruzzo[[#This Row],[Contributo 508 (esclusa regol.COVID) -2027]]/[1]!Abruzzo[[#This Row],[Taglio2 - 2027]]</f>
        <v>0.27300872100831491</v>
      </c>
    </row>
    <row r="11" spans="2:35" x14ac:dyDescent="0.25">
      <c r="B11" s="15" t="s">
        <v>38</v>
      </c>
      <c r="C11" s="15" t="s">
        <v>48</v>
      </c>
      <c r="D11" s="15" t="s">
        <v>40</v>
      </c>
      <c r="E11" s="15" t="s">
        <v>49</v>
      </c>
      <c r="F11" s="16">
        <v>1409715.3200000003</v>
      </c>
      <c r="G11" s="16">
        <v>571521</v>
      </c>
      <c r="H11" s="17">
        <v>2935.2078690137764</v>
      </c>
      <c r="I11" s="16">
        <v>2935.2078690137764</v>
      </c>
      <c r="J11" s="17">
        <v>0</v>
      </c>
      <c r="K11" s="16">
        <v>7278.3354665372035</v>
      </c>
      <c r="L11" s="16">
        <v>7311.4396362457128</v>
      </c>
      <c r="M11" s="16">
        <v>7348.9455443774687</v>
      </c>
      <c r="N11" s="16">
        <v>7325.3299720733503</v>
      </c>
      <c r="O11" s="16">
        <v>7330.8920168937557</v>
      </c>
      <c r="P11" s="17">
        <v>1742.7415018761176</v>
      </c>
      <c r="Q11" s="16">
        <v>1748.3900812712184</v>
      </c>
      <c r="R11" s="16">
        <v>2006.3262238302589</v>
      </c>
      <c r="S11" s="16">
        <v>1999.8789666396206</v>
      </c>
      <c r="T11" s="16">
        <v>0</v>
      </c>
      <c r="U11" s="17">
        <v>8470.801833674861</v>
      </c>
      <c r="V11" s="16">
        <v>8498.2574239882706</v>
      </c>
      <c r="W11" s="16">
        <v>5342.61932054721</v>
      </c>
      <c r="X11" s="16">
        <v>5325.4510054337297</v>
      </c>
      <c r="Y11" s="16">
        <v>7330.8920168937557</v>
      </c>
      <c r="Z11" s="18">
        <v>6.0186120619243636E-3</v>
      </c>
      <c r="AA11" s="19">
        <v>3.7837676070587561E-3</v>
      </c>
      <c r="AB11" s="19">
        <v>5.200264133395212E-3</v>
      </c>
      <c r="AC11" s="18">
        <v>0.17063045063019783</v>
      </c>
      <c r="AD11" s="19">
        <v>0.27300872100831647</v>
      </c>
      <c r="AE11" s="17">
        <v>0</v>
      </c>
      <c r="AG11">
        <f t="shared" si="1"/>
        <v>0.23928618217572267</v>
      </c>
      <c r="AH11">
        <f>[1]!Abruzzo[[#This Row],[Contributo 508 (esclusa regol.COVID) -2026]]/[1]!Abruzzo[[#This Row],[Taglio2 - 2026]]</f>
        <v>0.27300872100831652</v>
      </c>
      <c r="AI11">
        <f>[1]!Abruzzo[[#This Row],[Contributo 508 (esclusa regol.COVID) -2027]]/[1]!Abruzzo[[#This Row],[Taglio2 - 2027]]</f>
        <v>0.27300872100831503</v>
      </c>
    </row>
    <row r="12" spans="2:35" x14ac:dyDescent="0.25">
      <c r="B12" s="15" t="s">
        <v>38</v>
      </c>
      <c r="C12" s="15" t="s">
        <v>50</v>
      </c>
      <c r="D12" s="15" t="s">
        <v>40</v>
      </c>
      <c r="E12" s="15" t="s">
        <v>51</v>
      </c>
      <c r="F12" s="16">
        <v>4070293.3499999996</v>
      </c>
      <c r="G12" s="16">
        <v>1593344</v>
      </c>
      <c r="H12" s="17">
        <v>8474.8721253270123</v>
      </c>
      <c r="I12" s="16">
        <v>8474.8721253270123</v>
      </c>
      <c r="J12" s="17">
        <v>0</v>
      </c>
      <c r="K12" s="16">
        <v>20828.24881874683</v>
      </c>
      <c r="L12" s="16">
        <v>20920.279897240689</v>
      </c>
      <c r="M12" s="16">
        <v>21046.886886463057</v>
      </c>
      <c r="N12" s="16">
        <v>21006.957940126966</v>
      </c>
      <c r="O12" s="16">
        <v>21022.93223136754</v>
      </c>
      <c r="P12" s="17">
        <v>5000.0047315585089</v>
      </c>
      <c r="Q12" s="16">
        <v>5015.7080359538977</v>
      </c>
      <c r="R12" s="16">
        <v>5745.9836700799888</v>
      </c>
      <c r="S12" s="16">
        <v>5735.0827195095317</v>
      </c>
      <c r="T12" s="16">
        <v>0</v>
      </c>
      <c r="U12" s="17">
        <v>24303.116212515335</v>
      </c>
      <c r="V12" s="16">
        <v>24379.443986613805</v>
      </c>
      <c r="W12" s="16">
        <v>15300.903216383067</v>
      </c>
      <c r="X12" s="16">
        <v>15271.875220617434</v>
      </c>
      <c r="Y12" s="16">
        <v>21022.93223136754</v>
      </c>
      <c r="Z12" s="18">
        <v>5.9802274692472897E-3</v>
      </c>
      <c r="AA12" s="19">
        <v>3.7555988976814788E-3</v>
      </c>
      <c r="AB12" s="19">
        <v>5.1649673435374237E-3</v>
      </c>
      <c r="AC12" s="18">
        <v>0.17063045063019786</v>
      </c>
      <c r="AD12" s="19">
        <v>0.27300872100831652</v>
      </c>
      <c r="AE12" s="17">
        <v>0</v>
      </c>
      <c r="AG12">
        <f t="shared" si="1"/>
        <v>0.23990576615642289</v>
      </c>
      <c r="AH12">
        <f>[1]!Abruzzo[[#This Row],[Contributo 508 (esclusa regol.COVID) -2026]]/[1]!Abruzzo[[#This Row],[Taglio2 - 2026]]</f>
        <v>0.27300872100831658</v>
      </c>
      <c r="AI12">
        <f>[1]!Abruzzo[[#This Row],[Contributo 508 (esclusa regol.COVID) -2027]]/[1]!Abruzzo[[#This Row],[Taglio2 - 2027]]</f>
        <v>0.27300872100831497</v>
      </c>
    </row>
    <row r="13" spans="2:35" x14ac:dyDescent="0.25">
      <c r="B13" s="15" t="s">
        <v>38</v>
      </c>
      <c r="C13" s="15" t="s">
        <v>52</v>
      </c>
      <c r="D13" s="15" t="s">
        <v>40</v>
      </c>
      <c r="E13" s="15" t="s">
        <v>53</v>
      </c>
      <c r="F13" s="16">
        <v>7850334.6399999987</v>
      </c>
      <c r="G13" s="16">
        <v>714313</v>
      </c>
      <c r="H13" s="17">
        <v>16345.402282866187</v>
      </c>
      <c r="I13" s="16">
        <v>16345.402282866187</v>
      </c>
      <c r="J13" s="17">
        <v>0</v>
      </c>
      <c r="K13" s="16">
        <v>32424.457059444096</v>
      </c>
      <c r="L13" s="16">
        <v>32454.53384298375</v>
      </c>
      <c r="M13" s="16">
        <v>33459.081453448904</v>
      </c>
      <c r="N13" s="16">
        <v>34555.131634876074</v>
      </c>
      <c r="O13" s="16">
        <v>34582.408676935898</v>
      </c>
      <c r="P13" s="17">
        <v>8321.6230767497691</v>
      </c>
      <c r="Q13" s="16">
        <v>8326.7550918786455</v>
      </c>
      <c r="R13" s="16">
        <v>9134.6210337191715</v>
      </c>
      <c r="S13" s="16">
        <v>9433.8522919114821</v>
      </c>
      <c r="T13" s="16">
        <v>0</v>
      </c>
      <c r="U13" s="17">
        <v>40448.236265560517</v>
      </c>
      <c r="V13" s="16">
        <v>40473.181033971297</v>
      </c>
      <c r="W13" s="16">
        <v>24324.46041972973</v>
      </c>
      <c r="X13" s="16">
        <v>25121.27934296459</v>
      </c>
      <c r="Y13" s="16">
        <v>34582.408676935898</v>
      </c>
      <c r="Z13" s="18">
        <v>5.1540106893794672E-3</v>
      </c>
      <c r="AA13" s="19">
        <v>3.1492759245416273E-3</v>
      </c>
      <c r="AB13" s="19">
        <v>4.4052145880160726E-3</v>
      </c>
      <c r="AC13" s="18">
        <v>0.17063045063019786</v>
      </c>
      <c r="AD13" s="19">
        <v>0.27300872100831658</v>
      </c>
      <c r="AE13" s="17">
        <v>2</v>
      </c>
      <c r="AG13">
        <f t="shared" si="1"/>
        <v>0.25660661389857425</v>
      </c>
      <c r="AH13">
        <f>[1]!Abruzzo[[#This Row],[Contributo 508 (esclusa regol.COVID) -2026]]/[1]!Abruzzo[[#This Row],[Taglio2 - 2026]]</f>
        <v>0.27300872100831658</v>
      </c>
      <c r="AI13">
        <f>[1]!Abruzzo[[#This Row],[Contributo 508 (esclusa regol.COVID) -2027]]/[1]!Abruzzo[[#This Row],[Taglio2 - 2027]]</f>
        <v>0.27300872100831503</v>
      </c>
    </row>
    <row r="14" spans="2:35" x14ac:dyDescent="0.25">
      <c r="B14" s="15" t="s">
        <v>38</v>
      </c>
      <c r="C14" s="15" t="s">
        <v>54</v>
      </c>
      <c r="D14" s="15" t="s">
        <v>40</v>
      </c>
      <c r="E14" s="15" t="s">
        <v>55</v>
      </c>
      <c r="F14" s="16">
        <v>1980777.4500000002</v>
      </c>
      <c r="G14" s="16">
        <v>893410</v>
      </c>
      <c r="H14" s="17">
        <v>4124.2323719692868</v>
      </c>
      <c r="I14" s="16">
        <v>4124.2323719692868</v>
      </c>
      <c r="J14" s="17">
        <v>0</v>
      </c>
      <c r="K14" s="16">
        <v>10523.522954223325</v>
      </c>
      <c r="L14" s="16">
        <v>10575.68553384786</v>
      </c>
      <c r="M14" s="16">
        <v>10599.25284888086</v>
      </c>
      <c r="N14" s="16">
        <v>10521.127160774102</v>
      </c>
      <c r="O14" s="16">
        <v>10529.077674551732</v>
      </c>
      <c r="P14" s="17">
        <v>2499.3530920291259</v>
      </c>
      <c r="Q14" s="16">
        <v>2508.2536164964927</v>
      </c>
      <c r="R14" s="16">
        <v>2893.6884639167179</v>
      </c>
      <c r="S14" s="16">
        <v>2872.3594697287813</v>
      </c>
      <c r="T14" s="16">
        <v>0</v>
      </c>
      <c r="U14" s="17">
        <v>12148.402234163485</v>
      </c>
      <c r="V14" s="16">
        <v>12191.664289320654</v>
      </c>
      <c r="W14" s="16">
        <v>7705.5643849641419</v>
      </c>
      <c r="X14" s="16">
        <v>7648.767691045321</v>
      </c>
      <c r="Y14" s="16">
        <v>10529.077674551732</v>
      </c>
      <c r="Z14" s="18">
        <v>6.1440689673350566E-3</v>
      </c>
      <c r="AA14" s="19">
        <v>3.8758347324706925E-3</v>
      </c>
      <c r="AB14" s="19">
        <v>5.3156288075430847E-3</v>
      </c>
      <c r="AC14" s="18">
        <v>0.17063045063019786</v>
      </c>
      <c r="AD14" s="19">
        <v>0.27300872100831641</v>
      </c>
      <c r="AE14" s="17">
        <v>0</v>
      </c>
      <c r="AG14">
        <f t="shared" si="1"/>
        <v>0.23733623521265068</v>
      </c>
      <c r="AH14">
        <f>[1]!Abruzzo[[#This Row],[Contributo 508 (esclusa regol.COVID) -2026]]/[1]!Abruzzo[[#This Row],[Taglio2 - 2026]]</f>
        <v>0.27300872100831647</v>
      </c>
      <c r="AI14">
        <f>[1]!Abruzzo[[#This Row],[Contributo 508 (esclusa regol.COVID) -2027]]/[1]!Abruzzo[[#This Row],[Taglio2 - 2027]]</f>
        <v>0.27300872100831486</v>
      </c>
    </row>
    <row r="15" spans="2:35" x14ac:dyDescent="0.25">
      <c r="B15" s="15" t="s">
        <v>38</v>
      </c>
      <c r="C15" s="15" t="s">
        <v>56</v>
      </c>
      <c r="D15" s="15" t="s">
        <v>40</v>
      </c>
      <c r="E15" s="15" t="s">
        <v>57</v>
      </c>
      <c r="F15" s="16">
        <v>4118355.48</v>
      </c>
      <c r="G15" s="16">
        <v>1181136.83</v>
      </c>
      <c r="H15" s="17">
        <v>8574.9436363449677</v>
      </c>
      <c r="I15" s="16">
        <v>8574.9436363449677</v>
      </c>
      <c r="J15" s="17">
        <v>0</v>
      </c>
      <c r="K15" s="16">
        <v>19658.599256113434</v>
      </c>
      <c r="L15" s="16">
        <v>19724.778103855795</v>
      </c>
      <c r="M15" s="16">
        <v>19991.823051395673</v>
      </c>
      <c r="N15" s="16">
        <v>20165.779158778125</v>
      </c>
      <c r="O15" s="16">
        <v>20181.296587035482</v>
      </c>
      <c r="P15" s="17">
        <v>4817.5021466271974</v>
      </c>
      <c r="Q15" s="16">
        <v>4828.7942732396623</v>
      </c>
      <c r="R15" s="16">
        <v>5457.9420418861137</v>
      </c>
      <c r="S15" s="16">
        <v>5505.4335762741503</v>
      </c>
      <c r="T15" s="16">
        <v>0</v>
      </c>
      <c r="U15" s="17">
        <v>23416.040745831204</v>
      </c>
      <c r="V15" s="16">
        <v>23470.9274669611</v>
      </c>
      <c r="W15" s="16">
        <v>14533.88100950956</v>
      </c>
      <c r="X15" s="16">
        <v>14660.345582503975</v>
      </c>
      <c r="Y15" s="16">
        <v>20181.296587035482</v>
      </c>
      <c r="Z15" s="18">
        <v>5.6924382123507587E-3</v>
      </c>
      <c r="AA15" s="19">
        <v>3.5444034316354754E-3</v>
      </c>
      <c r="AB15" s="19">
        <v>4.9003289504857125E-3</v>
      </c>
      <c r="AC15" s="18">
        <v>0.17063045063019788</v>
      </c>
      <c r="AD15" s="19">
        <v>0.27300872100831658</v>
      </c>
      <c r="AE15" s="17">
        <v>0</v>
      </c>
      <c r="AG15">
        <f t="shared" si="1"/>
        <v>0.24493319431948274</v>
      </c>
      <c r="AI15">
        <f>[1]!Abruzzo[[#This Row],[Contributo 508 (esclusa regol.COVID) -2027]]/[1]!Abruzzo[[#This Row],[Taglio2 - 2027]]</f>
        <v>0.27300872100831503</v>
      </c>
    </row>
    <row r="16" spans="2:35" x14ac:dyDescent="0.25">
      <c r="B16" s="15" t="s">
        <v>38</v>
      </c>
      <c r="C16" s="15" t="s">
        <v>58</v>
      </c>
      <c r="D16" s="15" t="s">
        <v>40</v>
      </c>
      <c r="E16" s="15" t="s">
        <v>59</v>
      </c>
      <c r="F16" s="16">
        <v>2364785.5100000002</v>
      </c>
      <c r="G16" s="16">
        <v>530030</v>
      </c>
      <c r="H16" s="17">
        <v>4923.7863411186854</v>
      </c>
      <c r="I16" s="16">
        <v>4923.7863411186854</v>
      </c>
      <c r="J16" s="17">
        <v>0</v>
      </c>
      <c r="K16" s="16">
        <v>10801.407659309105</v>
      </c>
      <c r="L16" s="16">
        <v>10830.146299300914</v>
      </c>
      <c r="M16" s="16">
        <v>11031.254100090538</v>
      </c>
      <c r="N16" s="16">
        <v>11204.837061725848</v>
      </c>
      <c r="O16" s="16">
        <v>11213.525346000657</v>
      </c>
      <c r="P16" s="17">
        <v>2683.1969385402781</v>
      </c>
      <c r="Q16" s="16">
        <v>2688.1006256325782</v>
      </c>
      <c r="R16" s="16">
        <v>3011.6285729834653</v>
      </c>
      <c r="S16" s="16">
        <v>3059.0182353283399</v>
      </c>
      <c r="T16" s="16">
        <v>0</v>
      </c>
      <c r="U16" s="17">
        <v>13041.997061887512</v>
      </c>
      <c r="V16" s="16">
        <v>13065.832014787022</v>
      </c>
      <c r="W16" s="16">
        <v>8019.6255271070731</v>
      </c>
      <c r="X16" s="16">
        <v>8145.818826397508</v>
      </c>
      <c r="Y16" s="16">
        <v>11213.525346000657</v>
      </c>
      <c r="Z16" s="18">
        <v>5.5201262368768768E-3</v>
      </c>
      <c r="AA16" s="19">
        <v>3.417951498168766E-3</v>
      </c>
      <c r="AB16" s="19">
        <v>4.7418784065539439E-3</v>
      </c>
      <c r="AC16" s="18">
        <v>0.17063045063019791</v>
      </c>
      <c r="AD16" s="19">
        <v>0.27300872100831652</v>
      </c>
      <c r="AE16" s="17">
        <v>0</v>
      </c>
      <c r="AG16">
        <f t="shared" si="1"/>
        <v>0.24830844674637512</v>
      </c>
      <c r="AI16">
        <f>[1]!Abruzzo[[#This Row],[Contributo 508 (esclusa regol.COVID) -2027]]/[1]!Abruzzo[[#This Row],[Taglio2 - 2027]]</f>
        <v>0.27300872100831497</v>
      </c>
    </row>
    <row r="17" spans="2:31" x14ac:dyDescent="0.25">
      <c r="B17" s="15" t="s">
        <v>38</v>
      </c>
      <c r="C17" s="15" t="s">
        <v>60</v>
      </c>
      <c r="D17" s="15" t="s">
        <v>40</v>
      </c>
      <c r="E17" s="15" t="s">
        <v>61</v>
      </c>
      <c r="F17" s="16">
        <v>3629048.2500000005</v>
      </c>
      <c r="G17" s="16">
        <v>1002298</v>
      </c>
      <c r="H17" s="17">
        <v>7556.1433073102135</v>
      </c>
      <c r="I17" s="16">
        <v>7556.1433073102135</v>
      </c>
      <c r="J17" s="17">
        <v>0</v>
      </c>
      <c r="K17" s="16">
        <v>17196.469838440105</v>
      </c>
      <c r="L17" s="16">
        <v>17252.379230916253</v>
      </c>
      <c r="M17" s="16">
        <v>17500.109046564336</v>
      </c>
      <c r="N17" s="16">
        <v>17672.547294111886</v>
      </c>
      <c r="O17" s="16">
        <v>17686.163409993074</v>
      </c>
      <c r="P17" s="17">
        <v>4223.5495353343358</v>
      </c>
      <c r="Q17" s="16">
        <v>4233.0893801669999</v>
      </c>
      <c r="R17" s="16">
        <v>4777.682388308599</v>
      </c>
      <c r="S17" s="16">
        <v>4824.7595337244429</v>
      </c>
      <c r="T17" s="16">
        <v>0</v>
      </c>
      <c r="U17" s="17">
        <v>20529.063610415982</v>
      </c>
      <c r="V17" s="16">
        <v>20575.433158059466</v>
      </c>
      <c r="W17" s="16">
        <v>12722.426658255736</v>
      </c>
      <c r="X17" s="16">
        <v>12847.787760387444</v>
      </c>
      <c r="Y17" s="16">
        <v>17686.163409993074</v>
      </c>
      <c r="Z17" s="18">
        <v>5.6632612653297523E-3</v>
      </c>
      <c r="AA17" s="19">
        <v>3.5229917952514377E-3</v>
      </c>
      <c r="AB17" s="19">
        <v>4.8734991082009099E-3</v>
      </c>
      <c r="AC17" s="18">
        <v>0.17063045063019786</v>
      </c>
      <c r="AD17" s="19">
        <v>0.27300872100831652</v>
      </c>
      <c r="AE17" s="17">
        <v>647.25</v>
      </c>
    </row>
    <row r="18" spans="2:31" x14ac:dyDescent="0.25">
      <c r="B18" s="15" t="s">
        <v>38</v>
      </c>
      <c r="C18" s="15" t="s">
        <v>62</v>
      </c>
      <c r="D18" s="15" t="s">
        <v>40</v>
      </c>
      <c r="E18" s="15" t="s">
        <v>63</v>
      </c>
      <c r="F18" s="16">
        <v>2247353.37</v>
      </c>
      <c r="G18" s="16">
        <v>2446666</v>
      </c>
      <c r="H18" s="17">
        <v>4679.2775835610773</v>
      </c>
      <c r="I18" s="16">
        <v>4679.2775835610773</v>
      </c>
      <c r="J18" s="17">
        <v>0</v>
      </c>
      <c r="K18" s="16">
        <v>13681.375136525552</v>
      </c>
      <c r="L18" s="16">
        <v>13501.357042623898</v>
      </c>
      <c r="M18" s="16">
        <v>12739.742029963065</v>
      </c>
      <c r="N18" s="16">
        <v>12213.535293942852</v>
      </c>
      <c r="O18" s="16">
        <v>12185.840202573365</v>
      </c>
      <c r="P18" s="17">
        <v>3132.8864474929501</v>
      </c>
      <c r="Q18" s="16">
        <v>3102.1698790089204</v>
      </c>
      <c r="R18" s="16">
        <v>3478.0606775761112</v>
      </c>
      <c r="S18" s="16">
        <v>3334.4016495892524</v>
      </c>
      <c r="T18" s="16">
        <v>0</v>
      </c>
      <c r="U18" s="17">
        <v>15227.766272593679</v>
      </c>
      <c r="V18" s="16">
        <v>15078.464747176055</v>
      </c>
      <c r="W18" s="16">
        <v>9261.6813523869532</v>
      </c>
      <c r="X18" s="16">
        <v>8879.1336443536002</v>
      </c>
      <c r="Y18" s="16">
        <v>12185.840202573365</v>
      </c>
      <c r="Z18" s="18">
        <v>6.7426492478505351E-3</v>
      </c>
      <c r="AA18" s="19">
        <v>4.0360397343165832E-3</v>
      </c>
      <c r="AB18" s="19">
        <v>5.4223071303527862E-3</v>
      </c>
      <c r="AC18" s="18">
        <v>0.17063045063019788</v>
      </c>
      <c r="AD18" s="19">
        <v>0.27300872100831658</v>
      </c>
      <c r="AE18" s="17">
        <v>0</v>
      </c>
    </row>
    <row r="19" spans="2:31" x14ac:dyDescent="0.25">
      <c r="B19" s="15" t="s">
        <v>38</v>
      </c>
      <c r="C19" s="15" t="s">
        <v>64</v>
      </c>
      <c r="D19" s="15" t="s">
        <v>40</v>
      </c>
      <c r="E19" s="15" t="s">
        <v>65</v>
      </c>
      <c r="F19" s="16">
        <v>1475595.7699999998</v>
      </c>
      <c r="G19" s="16">
        <v>436821</v>
      </c>
      <c r="H19" s="17">
        <v>3072.3794046499002</v>
      </c>
      <c r="I19" s="16">
        <v>3072.3794046499002</v>
      </c>
      <c r="J19" s="17">
        <v>0</v>
      </c>
      <c r="K19" s="16">
        <v>7088.3646386943174</v>
      </c>
      <c r="L19" s="16">
        <v>7112.9277729454716</v>
      </c>
      <c r="M19" s="16">
        <v>7204.2178438693372</v>
      </c>
      <c r="N19" s="16">
        <v>7259.7709171974748</v>
      </c>
      <c r="O19" s="16">
        <v>7265.3511715375389</v>
      </c>
      <c r="P19" s="17">
        <v>1733.7323348539228</v>
      </c>
      <c r="Q19" s="16">
        <v>1737.9235535200867</v>
      </c>
      <c r="R19" s="16">
        <v>1966.8142994200603</v>
      </c>
      <c r="S19" s="16">
        <v>1981.9807729174449</v>
      </c>
      <c r="T19" s="16">
        <v>0</v>
      </c>
      <c r="U19" s="17">
        <v>8427.011708490294</v>
      </c>
      <c r="V19" s="16">
        <v>8447.3836240752862</v>
      </c>
      <c r="W19" s="16">
        <v>5237.4035444492765</v>
      </c>
      <c r="X19" s="16">
        <v>5277.7901442800303</v>
      </c>
      <c r="Y19" s="16">
        <v>7265.3511715375389</v>
      </c>
      <c r="Z19" s="18">
        <v>5.7178245138794293E-3</v>
      </c>
      <c r="AA19" s="19">
        <v>3.563033285440127E-3</v>
      </c>
      <c r="AB19" s="19">
        <v>4.9236730812379191E-3</v>
      </c>
      <c r="AC19" s="18">
        <v>0.17063045063019791</v>
      </c>
      <c r="AD19" s="19">
        <v>0.27300872100831663</v>
      </c>
      <c r="AE19" s="17">
        <v>7277.7791989571579</v>
      </c>
    </row>
    <row r="20" spans="2:31" x14ac:dyDescent="0.25">
      <c r="B20" s="15" t="s">
        <v>38</v>
      </c>
      <c r="C20" s="15" t="s">
        <v>66</v>
      </c>
      <c r="D20" s="15" t="s">
        <v>40</v>
      </c>
      <c r="E20" s="15" t="s">
        <v>67</v>
      </c>
      <c r="F20" s="16">
        <v>2395185.89</v>
      </c>
      <c r="G20" s="16">
        <v>387616</v>
      </c>
      <c r="H20" s="17">
        <v>4987.0838263137884</v>
      </c>
      <c r="I20" s="16">
        <v>4987.0838263137884</v>
      </c>
      <c r="J20" s="17">
        <v>0</v>
      </c>
      <c r="K20" s="16">
        <v>10450.160528984903</v>
      </c>
      <c r="L20" s="16">
        <v>10469.941847476899</v>
      </c>
      <c r="M20" s="16">
        <v>10721.739669067985</v>
      </c>
      <c r="N20" s="16">
        <v>10971.768407982872</v>
      </c>
      <c r="O20" s="16">
        <v>10980.344903949121</v>
      </c>
      <c r="P20" s="17">
        <v>2634.0639608330944</v>
      </c>
      <c r="Q20" s="16">
        <v>2637.4392561214418</v>
      </c>
      <c r="R20" s="16">
        <v>2927.1284340363813</v>
      </c>
      <c r="S20" s="16">
        <v>2995.3884602628405</v>
      </c>
      <c r="T20" s="16">
        <v>0</v>
      </c>
      <c r="U20" s="17">
        <v>12803.180394465597</v>
      </c>
      <c r="V20" s="16">
        <v>12819.586417669245</v>
      </c>
      <c r="W20" s="16">
        <v>7794.6112350316034</v>
      </c>
      <c r="X20" s="16">
        <v>7976.3799477200319</v>
      </c>
      <c r="Y20" s="16">
        <v>10980.344903949121</v>
      </c>
      <c r="Z20" s="18">
        <v>5.3488054766669567E-3</v>
      </c>
      <c r="AA20" s="19">
        <v>3.2922269725694725E-3</v>
      </c>
      <c r="AB20" s="19">
        <v>4.5843393407553517E-3</v>
      </c>
      <c r="AC20" s="18">
        <v>0.17063045063019788</v>
      </c>
      <c r="AD20" s="19">
        <v>0.27300872100831652</v>
      </c>
      <c r="AE20" s="17">
        <v>0</v>
      </c>
    </row>
    <row r="21" spans="2:31" x14ac:dyDescent="0.25">
      <c r="B21" s="15" t="s">
        <v>38</v>
      </c>
      <c r="C21" s="15" t="s">
        <v>68</v>
      </c>
      <c r="D21" s="15" t="s">
        <v>40</v>
      </c>
      <c r="E21" s="15" t="s">
        <v>69</v>
      </c>
      <c r="F21" s="16">
        <v>32576714.270000003</v>
      </c>
      <c r="G21" s="16">
        <v>6818000.2674505655</v>
      </c>
      <c r="H21" s="17">
        <v>67828.891915509143</v>
      </c>
      <c r="I21" s="16">
        <v>67828.891915509143</v>
      </c>
      <c r="J21" s="17">
        <v>0</v>
      </c>
      <c r="K21" s="16">
        <v>147209.4267292408</v>
      </c>
      <c r="L21" s="16">
        <v>147575.10037048638</v>
      </c>
      <c r="M21" s="16">
        <v>150501.39369499951</v>
      </c>
      <c r="N21" s="16">
        <v>153133.11832036829</v>
      </c>
      <c r="O21" s="16">
        <v>153252.08185100291</v>
      </c>
      <c r="P21" s="17">
        <v>36692.085213113758</v>
      </c>
      <c r="Q21" s="16">
        <v>36754.480271303059</v>
      </c>
      <c r="R21" s="16">
        <v>41088.193002640925</v>
      </c>
      <c r="S21" s="16">
        <v>41806.6767766587</v>
      </c>
      <c r="T21" s="16">
        <v>0</v>
      </c>
      <c r="U21" s="17">
        <v>178346.23343163618</v>
      </c>
      <c r="V21" s="16">
        <v>178649.51201469245</v>
      </c>
      <c r="W21" s="16">
        <v>109413.20069235859</v>
      </c>
      <c r="X21" s="16">
        <v>111326.44154370959</v>
      </c>
      <c r="Y21" s="16">
        <v>153252.08185100291</v>
      </c>
      <c r="Z21" s="18">
        <v>5.4793086633523249E-3</v>
      </c>
      <c r="AA21" s="19">
        <v>3.3879973346383186E-3</v>
      </c>
      <c r="AB21" s="19">
        <v>4.7043443540938446E-3</v>
      </c>
      <c r="AC21" s="18">
        <v>0.17063045063019786</v>
      </c>
      <c r="AD21" s="19">
        <v>0.27300872100831647</v>
      </c>
      <c r="AE21" s="17">
        <v>0</v>
      </c>
    </row>
    <row r="22" spans="2:31" x14ac:dyDescent="0.25">
      <c r="B22" s="15" t="s">
        <v>38</v>
      </c>
      <c r="C22" s="15" t="s">
        <v>70</v>
      </c>
      <c r="D22" s="15" t="s">
        <v>40</v>
      </c>
      <c r="E22" s="15" t="s">
        <v>71</v>
      </c>
      <c r="F22" s="16">
        <v>1650718.7600000002</v>
      </c>
      <c r="G22" s="16">
        <v>722327</v>
      </c>
      <c r="H22" s="17">
        <v>3437.0079016241839</v>
      </c>
      <c r="I22" s="16">
        <v>3437.0079016241839</v>
      </c>
      <c r="J22" s="17">
        <v>0</v>
      </c>
      <c r="K22" s="16">
        <v>8697.024602334066</v>
      </c>
      <c r="L22" s="16">
        <v>8739.1069487933037</v>
      </c>
      <c r="M22" s="16">
        <v>8765.9078465884268</v>
      </c>
      <c r="N22" s="16">
        <v>8711.8474813565117</v>
      </c>
      <c r="O22" s="16">
        <v>8718.4399278865312</v>
      </c>
      <c r="P22" s="17">
        <v>2070.4354341118642</v>
      </c>
      <c r="Q22" s="16">
        <v>2077.6159638517797</v>
      </c>
      <c r="R22" s="16">
        <v>2393.1692896738728</v>
      </c>
      <c r="S22" s="16">
        <v>2378.4103385046515</v>
      </c>
      <c r="T22" s="16">
        <v>0</v>
      </c>
      <c r="U22" s="17">
        <v>10063.597069846386</v>
      </c>
      <c r="V22" s="16">
        <v>10098.498886565707</v>
      </c>
      <c r="W22" s="16">
        <v>6372.7385569145536</v>
      </c>
      <c r="X22" s="16">
        <v>6333.4371428518607</v>
      </c>
      <c r="Y22" s="16">
        <v>8718.4399278865312</v>
      </c>
      <c r="Z22" s="18">
        <v>6.1070657355381634E-3</v>
      </c>
      <c r="AA22" s="19">
        <v>3.8486797411105972E-3</v>
      </c>
      <c r="AB22" s="19">
        <v>5.2816022566354853E-3</v>
      </c>
      <c r="AC22" s="18">
        <v>0.17063045063019786</v>
      </c>
      <c r="AD22" s="19">
        <v>0.27300872100831658</v>
      </c>
      <c r="AE22" s="17">
        <v>0</v>
      </c>
    </row>
    <row r="23" spans="2:31" x14ac:dyDescent="0.25">
      <c r="B23" s="15" t="s">
        <v>38</v>
      </c>
      <c r="C23" s="15" t="s">
        <v>72</v>
      </c>
      <c r="D23" s="15" t="s">
        <v>40</v>
      </c>
      <c r="E23" s="15" t="s">
        <v>73</v>
      </c>
      <c r="F23" s="16">
        <v>10023205.290000001</v>
      </c>
      <c r="G23" s="16">
        <v>732386</v>
      </c>
      <c r="H23" s="17">
        <v>20869.597302772108</v>
      </c>
      <c r="I23" s="16">
        <v>20869.597302772108</v>
      </c>
      <c r="J23" s="17">
        <v>0</v>
      </c>
      <c r="K23" s="16">
        <v>40809.141022239121</v>
      </c>
      <c r="L23" s="16">
        <v>40836.315155653429</v>
      </c>
      <c r="M23" s="16">
        <v>42176.816651644353</v>
      </c>
      <c r="N23" s="16">
        <v>43665.578032796402</v>
      </c>
      <c r="O23" s="16">
        <v>43700.135981659783</v>
      </c>
      <c r="P23" s="17">
        <v>10524.270914698724</v>
      </c>
      <c r="Q23" s="16">
        <v>10528.907649328687</v>
      </c>
      <c r="R23" s="16">
        <v>11514.638770267693</v>
      </c>
      <c r="S23" s="16">
        <v>11921.083610822519</v>
      </c>
      <c r="T23" s="16">
        <v>0</v>
      </c>
      <c r="U23" s="17">
        <v>51154.467410312507</v>
      </c>
      <c r="V23" s="16">
        <v>51177.004809096848</v>
      </c>
      <c r="W23" s="16">
        <v>30662.177881376658</v>
      </c>
      <c r="X23" s="16">
        <v>31744.494421973883</v>
      </c>
      <c r="Y23" s="16">
        <v>43700.135981659783</v>
      </c>
      <c r="Z23" s="18">
        <v>5.104727941744539E-3</v>
      </c>
      <c r="AA23" s="19">
        <v>3.1131095541669053E-3</v>
      </c>
      <c r="AB23" s="19">
        <v>4.3598963322899059E-3</v>
      </c>
      <c r="AC23" s="18">
        <v>0.17063045063019788</v>
      </c>
      <c r="AD23" s="19">
        <v>0.27300872100831658</v>
      </c>
      <c r="AE23" s="17">
        <v>0</v>
      </c>
    </row>
    <row r="24" spans="2:31" x14ac:dyDescent="0.25">
      <c r="B24" s="15" t="s">
        <v>38</v>
      </c>
      <c r="C24" s="15" t="s">
        <v>74</v>
      </c>
      <c r="D24" s="15" t="s">
        <v>40</v>
      </c>
      <c r="E24" s="15" t="s">
        <v>75</v>
      </c>
      <c r="F24" s="16">
        <v>3470391.38</v>
      </c>
      <c r="G24" s="16">
        <v>645767</v>
      </c>
      <c r="H24" s="17">
        <v>7225.7993813485546</v>
      </c>
      <c r="I24" s="16">
        <v>7225.7993813485546</v>
      </c>
      <c r="J24" s="17">
        <v>0</v>
      </c>
      <c r="K24" s="16">
        <v>15417.634441852464</v>
      </c>
      <c r="L24" s="16">
        <v>15451.554987213471</v>
      </c>
      <c r="M24" s="16">
        <v>15789.259440718302</v>
      </c>
      <c r="N24" s="16">
        <v>16109.677535709739</v>
      </c>
      <c r="O24" s="16">
        <v>16122.230063945499</v>
      </c>
      <c r="P24" s="17">
        <v>3863.6593170678543</v>
      </c>
      <c r="Q24" s="16">
        <v>3869.4471950084239</v>
      </c>
      <c r="R24" s="16">
        <v>4310.6055255789915</v>
      </c>
      <c r="S24" s="16">
        <v>4398.0824598804993</v>
      </c>
      <c r="T24" s="16">
        <v>0</v>
      </c>
      <c r="U24" s="17">
        <v>18779.774506133166</v>
      </c>
      <c r="V24" s="16">
        <v>18807.907173553602</v>
      </c>
      <c r="W24" s="16">
        <v>11478.653915139312</v>
      </c>
      <c r="X24" s="16">
        <v>11711.59507582924</v>
      </c>
      <c r="Y24" s="16">
        <v>16122.230063945499</v>
      </c>
      <c r="Z24" s="18">
        <v>5.415481650903416E-3</v>
      </c>
      <c r="AA24" s="19">
        <v>3.3411575888262716E-3</v>
      </c>
      <c r="AB24" s="19">
        <v>4.6456518296058872E-3</v>
      </c>
      <c r="AC24" s="18">
        <v>0.17063045063019788</v>
      </c>
      <c r="AD24" s="19">
        <v>0.27300872100831658</v>
      </c>
      <c r="AE24" s="17">
        <v>0</v>
      </c>
    </row>
    <row r="25" spans="2:31" x14ac:dyDescent="0.25">
      <c r="B25" s="15" t="s">
        <v>38</v>
      </c>
      <c r="C25" s="15" t="s">
        <v>76</v>
      </c>
      <c r="D25" s="15" t="s">
        <v>40</v>
      </c>
      <c r="E25" s="15" t="s">
        <v>77</v>
      </c>
      <c r="F25" s="16">
        <v>238165.12000000002</v>
      </c>
      <c r="G25" s="16">
        <v>390094</v>
      </c>
      <c r="H25" s="17">
        <v>495.89028680528952</v>
      </c>
      <c r="I25" s="16">
        <v>495.89028680528952</v>
      </c>
      <c r="J25" s="17">
        <v>0</v>
      </c>
      <c r="K25" s="16">
        <v>1449.8949718599993</v>
      </c>
      <c r="L25" s="16">
        <v>1430.817406440789</v>
      </c>
      <c r="M25" s="16">
        <v>1350.1046296672059</v>
      </c>
      <c r="N25" s="16">
        <v>1294.3394384418216</v>
      </c>
      <c r="O25" s="16">
        <v>1291.4044283773273</v>
      </c>
      <c r="P25" s="17">
        <v>332.01021551565435</v>
      </c>
      <c r="Q25" s="16">
        <v>328.75500193124731</v>
      </c>
      <c r="R25" s="16">
        <v>368.59033817285075</v>
      </c>
      <c r="S25" s="16">
        <v>353.36595463962237</v>
      </c>
      <c r="T25" s="16">
        <v>0</v>
      </c>
      <c r="U25" s="17">
        <v>1613.7750431496345</v>
      </c>
      <c r="V25" s="16">
        <v>1597.9526913148313</v>
      </c>
      <c r="W25" s="16">
        <v>981.51429149435512</v>
      </c>
      <c r="X25" s="16">
        <v>940.97348380219921</v>
      </c>
      <c r="Y25" s="16">
        <v>1291.4044283773273</v>
      </c>
      <c r="Z25" s="18">
        <v>6.742649247850536E-3</v>
      </c>
      <c r="AA25" s="19">
        <v>4.0360397343165832E-3</v>
      </c>
      <c r="AB25" s="19">
        <v>5.4223071303527871E-3</v>
      </c>
      <c r="AC25" s="18">
        <v>0.17063045063019786</v>
      </c>
      <c r="AD25" s="19">
        <v>0.27300872100831652</v>
      </c>
      <c r="AE25" s="17">
        <v>0</v>
      </c>
    </row>
    <row r="26" spans="2:31" x14ac:dyDescent="0.25">
      <c r="B26" s="15" t="s">
        <v>38</v>
      </c>
      <c r="C26" s="15" t="s">
        <v>78</v>
      </c>
      <c r="D26" s="15" t="s">
        <v>40</v>
      </c>
      <c r="E26" s="15" t="s">
        <v>79</v>
      </c>
      <c r="F26" s="16">
        <v>646700.54999999993</v>
      </c>
      <c r="G26" s="16">
        <v>0</v>
      </c>
      <c r="H26" s="17">
        <v>1346.5133820461974</v>
      </c>
      <c r="I26" s="16">
        <v>1346.5133820461974</v>
      </c>
      <c r="J26" s="17">
        <v>1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7">
        <v>229.75618515813446</v>
      </c>
      <c r="Q26" s="16">
        <v>229.7561851581344</v>
      </c>
      <c r="R26" s="16">
        <v>0</v>
      </c>
      <c r="S26" s="16">
        <v>0</v>
      </c>
      <c r="T26" s="16">
        <v>0</v>
      </c>
      <c r="U26" s="17">
        <v>1116.7571968880629</v>
      </c>
      <c r="V26" s="16">
        <v>1116.7571968880629</v>
      </c>
      <c r="W26" s="16">
        <v>0</v>
      </c>
      <c r="X26" s="16">
        <v>0</v>
      </c>
      <c r="Y26" s="16">
        <v>0</v>
      </c>
      <c r="Z26" s="18">
        <v>1.7268536371092666E-3</v>
      </c>
      <c r="AA26" s="19">
        <v>0</v>
      </c>
      <c r="AB26" s="19">
        <v>0</v>
      </c>
      <c r="AC26" s="18">
        <v>0.17063045063019788</v>
      </c>
      <c r="AD26" s="19" t="s">
        <v>80</v>
      </c>
      <c r="AE26" s="17">
        <v>0</v>
      </c>
    </row>
    <row r="27" spans="2:31" x14ac:dyDescent="0.25">
      <c r="B27" s="15" t="s">
        <v>38</v>
      </c>
      <c r="C27" s="15" t="s">
        <v>81</v>
      </c>
      <c r="D27" s="15" t="s">
        <v>40</v>
      </c>
      <c r="E27" s="15" t="s">
        <v>82</v>
      </c>
      <c r="F27" s="16">
        <v>1473504.59</v>
      </c>
      <c r="G27" s="16">
        <v>3283190</v>
      </c>
      <c r="H27" s="17">
        <v>3068.0253000271846</v>
      </c>
      <c r="I27" s="16">
        <v>3068.0253000271846</v>
      </c>
      <c r="J27" s="17">
        <v>0</v>
      </c>
      <c r="K27" s="16">
        <v>8970.3601268465754</v>
      </c>
      <c r="L27" s="16">
        <v>8852.3290725459628</v>
      </c>
      <c r="M27" s="16">
        <v>8352.9669197356779</v>
      </c>
      <c r="N27" s="16">
        <v>8007.9530687031183</v>
      </c>
      <c r="O27" s="16">
        <v>7989.7944449645611</v>
      </c>
      <c r="P27" s="17">
        <v>2054.1151302474764</v>
      </c>
      <c r="Q27" s="16">
        <v>2033.975438263805</v>
      </c>
      <c r="R27" s="16">
        <v>2280.4328153818146</v>
      </c>
      <c r="S27" s="16">
        <v>2186.2410251812489</v>
      </c>
      <c r="T27" s="16">
        <v>0</v>
      </c>
      <c r="U27" s="17">
        <v>9984.2702966262841</v>
      </c>
      <c r="V27" s="16">
        <v>9886.3789343093413</v>
      </c>
      <c r="W27" s="16">
        <v>6072.5341043538629</v>
      </c>
      <c r="X27" s="16">
        <v>5821.7120435218694</v>
      </c>
      <c r="Y27" s="16">
        <v>7989.7944449645611</v>
      </c>
      <c r="Z27" s="18">
        <v>6.742649247850536E-3</v>
      </c>
      <c r="AA27" s="19">
        <v>4.0360397343165832E-3</v>
      </c>
      <c r="AB27" s="19">
        <v>5.4223071303527871E-3</v>
      </c>
      <c r="AC27" s="18">
        <v>0.17063045063019786</v>
      </c>
      <c r="AD27" s="19">
        <v>0.27300872100831652</v>
      </c>
      <c r="AE27" s="17">
        <v>0</v>
      </c>
    </row>
    <row r="28" spans="2:31" x14ac:dyDescent="0.25">
      <c r="B28" s="15" t="s">
        <v>38</v>
      </c>
      <c r="C28" s="15" t="s">
        <v>83</v>
      </c>
      <c r="D28" s="15" t="s">
        <v>40</v>
      </c>
      <c r="E28" s="15" t="s">
        <v>84</v>
      </c>
      <c r="F28" s="16">
        <v>183301.54</v>
      </c>
      <c r="G28" s="16">
        <v>471923</v>
      </c>
      <c r="H28" s="17">
        <v>381.65728567831951</v>
      </c>
      <c r="I28" s="16">
        <v>381.65728567831951</v>
      </c>
      <c r="J28" s="17">
        <v>0</v>
      </c>
      <c r="K28" s="16">
        <v>1115.8980004300988</v>
      </c>
      <c r="L28" s="16">
        <v>1101.2151320033868</v>
      </c>
      <c r="M28" s="16">
        <v>1039.0953040442216</v>
      </c>
      <c r="N28" s="16">
        <v>996.17615018152549</v>
      </c>
      <c r="O28" s="16">
        <v>993.91724734664672</v>
      </c>
      <c r="P28" s="17">
        <v>255.52853331231432</v>
      </c>
      <c r="Q28" s="16">
        <v>253.0231888561205</v>
      </c>
      <c r="R28" s="16">
        <v>283.68207996286077</v>
      </c>
      <c r="S28" s="16">
        <v>271.9647766600454</v>
      </c>
      <c r="T28" s="16">
        <v>0</v>
      </c>
      <c r="U28" s="17">
        <v>1242.0267527961041</v>
      </c>
      <c r="V28" s="16">
        <v>1229.8492288255859</v>
      </c>
      <c r="W28" s="16">
        <v>755.4132240813608</v>
      </c>
      <c r="X28" s="16">
        <v>724.21137352148003</v>
      </c>
      <c r="Y28" s="16">
        <v>993.91724734664672</v>
      </c>
      <c r="Z28" s="18">
        <v>6.7426492478505351E-3</v>
      </c>
      <c r="AA28" s="19">
        <v>4.0360397343165823E-3</v>
      </c>
      <c r="AB28" s="19">
        <v>5.4223071303527871E-3</v>
      </c>
      <c r="AC28" s="18">
        <v>0.17063045063019786</v>
      </c>
      <c r="AD28" s="19">
        <v>0.27300872100831658</v>
      </c>
      <c r="AE28" s="17">
        <v>3.2431969266740452</v>
      </c>
    </row>
    <row r="29" spans="2:31" x14ac:dyDescent="0.25">
      <c r="B29" s="15" t="s">
        <v>38</v>
      </c>
      <c r="C29" s="15" t="s">
        <v>85</v>
      </c>
      <c r="D29" s="15" t="s">
        <v>40</v>
      </c>
      <c r="E29" s="15" t="s">
        <v>86</v>
      </c>
      <c r="F29" s="16">
        <v>371915.17</v>
      </c>
      <c r="G29" s="16">
        <v>475640</v>
      </c>
      <c r="H29" s="17">
        <v>774.37502317105873</v>
      </c>
      <c r="I29" s="16">
        <v>774.37502317105873</v>
      </c>
      <c r="J29" s="17">
        <v>0</v>
      </c>
      <c r="K29" s="16">
        <v>2264.1347941355007</v>
      </c>
      <c r="L29" s="16">
        <v>2234.343546844244</v>
      </c>
      <c r="M29" s="16">
        <v>2108.3036544581582</v>
      </c>
      <c r="N29" s="16">
        <v>2021.2215469914086</v>
      </c>
      <c r="O29" s="16">
        <v>2016.6382781773689</v>
      </c>
      <c r="P29" s="17">
        <v>518.4622993712984</v>
      </c>
      <c r="Q29" s="16">
        <v>513.37900542115551</v>
      </c>
      <c r="R29" s="16">
        <v>575.58528420078153</v>
      </c>
      <c r="S29" s="16">
        <v>551.8111094185723</v>
      </c>
      <c r="T29" s="16">
        <v>0</v>
      </c>
      <c r="U29" s="17">
        <v>2520.0475179352611</v>
      </c>
      <c r="V29" s="16">
        <v>2495.3395645941473</v>
      </c>
      <c r="W29" s="16">
        <v>1532.7183702573766</v>
      </c>
      <c r="X29" s="16">
        <v>1469.4104375728361</v>
      </c>
      <c r="Y29" s="16">
        <v>2016.6382781773689</v>
      </c>
      <c r="Z29" s="18">
        <v>6.7426492478505368E-3</v>
      </c>
      <c r="AA29" s="19">
        <v>4.0360397343165823E-3</v>
      </c>
      <c r="AB29" s="19">
        <v>5.4223071303527871E-3</v>
      </c>
      <c r="AC29" s="18">
        <v>0.17063045063019786</v>
      </c>
      <c r="AD29" s="19">
        <v>0.27300872100831652</v>
      </c>
      <c r="AE29" s="17">
        <v>129.59307471263401</v>
      </c>
    </row>
    <row r="30" spans="2:31" x14ac:dyDescent="0.25">
      <c r="B30" s="15" t="s">
        <v>38</v>
      </c>
      <c r="C30" s="15" t="s">
        <v>87</v>
      </c>
      <c r="D30" s="15" t="s">
        <v>40</v>
      </c>
      <c r="E30" s="15" t="s">
        <v>88</v>
      </c>
      <c r="F30" s="16">
        <v>357436.02999999991</v>
      </c>
      <c r="G30" s="16">
        <v>464392</v>
      </c>
      <c r="H30" s="17">
        <v>744.22759903399822</v>
      </c>
      <c r="I30" s="16">
        <v>744.22759903399822</v>
      </c>
      <c r="J30" s="17">
        <v>0</v>
      </c>
      <c r="K30" s="16">
        <v>2175.989089664346</v>
      </c>
      <c r="L30" s="16">
        <v>2147.3576542740257</v>
      </c>
      <c r="M30" s="16">
        <v>2026.2246583919011</v>
      </c>
      <c r="N30" s="16">
        <v>1942.5327703278881</v>
      </c>
      <c r="O30" s="16">
        <v>1938.1279341139923</v>
      </c>
      <c r="P30" s="17">
        <v>498.27788953042284</v>
      </c>
      <c r="Q30" s="16">
        <v>493.39249480758298</v>
      </c>
      <c r="R30" s="16">
        <v>553.17700246308618</v>
      </c>
      <c r="S30" s="16">
        <v>530.32838714395587</v>
      </c>
      <c r="T30" s="16">
        <v>0</v>
      </c>
      <c r="U30" s="17">
        <v>2421.9387991679214</v>
      </c>
      <c r="V30" s="16">
        <v>2398.192758500441</v>
      </c>
      <c r="W30" s="16">
        <v>1473.0476559288149</v>
      </c>
      <c r="X30" s="16">
        <v>1412.2043831839324</v>
      </c>
      <c r="Y30" s="16">
        <v>1938.1279341139923</v>
      </c>
      <c r="Z30" s="18">
        <v>6.7426492478505368E-3</v>
      </c>
      <c r="AA30" s="19">
        <v>4.0360397343165823E-3</v>
      </c>
      <c r="AB30" s="19">
        <v>5.4223071303527871E-3</v>
      </c>
      <c r="AC30" s="18">
        <v>0.17063045063019791</v>
      </c>
      <c r="AD30" s="19">
        <v>0.27300872100831663</v>
      </c>
      <c r="AE30" s="17">
        <v>707.5</v>
      </c>
    </row>
    <row r="31" spans="2:31" x14ac:dyDescent="0.25">
      <c r="B31" s="15" t="s">
        <v>38</v>
      </c>
      <c r="C31" s="15" t="s">
        <v>89</v>
      </c>
      <c r="D31" s="15" t="s">
        <v>40</v>
      </c>
      <c r="E31" s="15" t="s">
        <v>40</v>
      </c>
      <c r="F31" s="16">
        <v>622615360.29999995</v>
      </c>
      <c r="G31" s="16">
        <v>611486966.96831143</v>
      </c>
      <c r="H31" s="17">
        <v>1296364.9319788963</v>
      </c>
      <c r="I31" s="16">
        <v>1296364.9319788963</v>
      </c>
      <c r="J31" s="17">
        <v>0</v>
      </c>
      <c r="K31" s="16">
        <v>3790340.4171936335</v>
      </c>
      <c r="L31" s="16">
        <v>3740467.5169674014</v>
      </c>
      <c r="M31" s="16">
        <v>3529466.7852410353</v>
      </c>
      <c r="N31" s="16">
        <v>3383684.4615028189</v>
      </c>
      <c r="O31" s="16">
        <v>3376011.7076218599</v>
      </c>
      <c r="P31" s="17">
        <v>867946.82595234679</v>
      </c>
      <c r="Q31" s="16">
        <v>859436.9905125096</v>
      </c>
      <c r="R31" s="16">
        <v>963575.21287998976</v>
      </c>
      <c r="S31" s="16">
        <v>923775.36713059363</v>
      </c>
      <c r="T31" s="16">
        <v>0</v>
      </c>
      <c r="U31" s="17">
        <v>4218758.5232201833</v>
      </c>
      <c r="V31" s="16">
        <v>4177395.4584337873</v>
      </c>
      <c r="W31" s="16">
        <v>2565891.5723610455</v>
      </c>
      <c r="X31" s="16">
        <v>2459909.094372225</v>
      </c>
      <c r="Y31" s="16">
        <v>3376011.7076218599</v>
      </c>
      <c r="Z31" s="18">
        <v>6.742649247850536E-3</v>
      </c>
      <c r="AA31" s="19">
        <v>4.0360397343165832E-3</v>
      </c>
      <c r="AB31" s="19">
        <v>5.4223071303527879E-3</v>
      </c>
      <c r="AC31" s="18">
        <v>0.17063045063019788</v>
      </c>
      <c r="AD31" s="19">
        <v>0.27300872100831658</v>
      </c>
      <c r="AE31" s="17">
        <v>0</v>
      </c>
    </row>
    <row r="32" spans="2:31" x14ac:dyDescent="0.25">
      <c r="B32" s="15" t="s">
        <v>38</v>
      </c>
      <c r="C32" s="15" t="s">
        <v>90</v>
      </c>
      <c r="D32" s="15" t="s">
        <v>40</v>
      </c>
      <c r="E32" s="15" t="s">
        <v>91</v>
      </c>
      <c r="F32" s="16">
        <v>286968.19</v>
      </c>
      <c r="G32" s="16">
        <v>300000</v>
      </c>
      <c r="H32" s="17">
        <v>597.50452981148044</v>
      </c>
      <c r="I32" s="16">
        <v>597.50452981148044</v>
      </c>
      <c r="J32" s="17">
        <v>0</v>
      </c>
      <c r="K32" s="16">
        <v>1746.9969396222459</v>
      </c>
      <c r="L32" s="16">
        <v>1724.0101377851111</v>
      </c>
      <c r="M32" s="16">
        <v>1626.7582838587714</v>
      </c>
      <c r="N32" s="16">
        <v>1559.5660938733004</v>
      </c>
      <c r="O32" s="16">
        <v>1556.0296628214337</v>
      </c>
      <c r="P32" s="17">
        <v>400.04334223263783</v>
      </c>
      <c r="Q32" s="16">
        <v>396.12109387662036</v>
      </c>
      <c r="R32" s="16">
        <v>444.11919846596714</v>
      </c>
      <c r="S32" s="16">
        <v>425.77514461628346</v>
      </c>
      <c r="T32" s="16">
        <v>0</v>
      </c>
      <c r="U32" s="17">
        <v>1944.4581272010887</v>
      </c>
      <c r="V32" s="16">
        <v>1925.3935737199713</v>
      </c>
      <c r="W32" s="16">
        <v>1182.6390853928042</v>
      </c>
      <c r="X32" s="16">
        <v>1133.790949257017</v>
      </c>
      <c r="Y32" s="16">
        <v>1556.0296628214337</v>
      </c>
      <c r="Z32" s="18">
        <v>6.7426492478505368E-3</v>
      </c>
      <c r="AA32" s="19">
        <v>4.0360397343165823E-3</v>
      </c>
      <c r="AB32" s="19">
        <v>5.4223071303527879E-3</v>
      </c>
      <c r="AC32" s="18">
        <v>0.17063045063019788</v>
      </c>
      <c r="AD32" s="19">
        <v>0.27300872100831658</v>
      </c>
      <c r="AE32" s="17">
        <v>3779.9234937498022</v>
      </c>
    </row>
    <row r="33" spans="2:31" x14ac:dyDescent="0.25">
      <c r="B33" s="15" t="s">
        <v>38</v>
      </c>
      <c r="C33" s="15" t="s">
        <v>92</v>
      </c>
      <c r="D33" s="15" t="s">
        <v>40</v>
      </c>
      <c r="E33" s="15" t="s">
        <v>93</v>
      </c>
      <c r="F33" s="16">
        <v>1278514.3</v>
      </c>
      <c r="G33" s="16">
        <v>454346</v>
      </c>
      <c r="H33" s="17">
        <v>2662.0305396174886</v>
      </c>
      <c r="I33" s="16">
        <v>2662.0305396174886</v>
      </c>
      <c r="J33" s="17">
        <v>0</v>
      </c>
      <c r="K33" s="16">
        <v>6390.8061971472762</v>
      </c>
      <c r="L33" s="16">
        <v>6416.8303738208542</v>
      </c>
      <c r="M33" s="16">
        <v>6471.471366591788</v>
      </c>
      <c r="N33" s="16">
        <v>6481.8743521817805</v>
      </c>
      <c r="O33" s="16">
        <v>6486.822921157187</v>
      </c>
      <c r="P33" s="17">
        <v>1544.6896118757818</v>
      </c>
      <c r="Q33" s="16">
        <v>1549.1301288688737</v>
      </c>
      <c r="R33" s="16">
        <v>1766.7681208351662</v>
      </c>
      <c r="S33" s="16">
        <v>1769.6082266257481</v>
      </c>
      <c r="T33" s="16">
        <v>0</v>
      </c>
      <c r="U33" s="17">
        <v>7508.1471248889829</v>
      </c>
      <c r="V33" s="16">
        <v>7529.7307845694686</v>
      </c>
      <c r="W33" s="16">
        <v>4704.703245756622</v>
      </c>
      <c r="X33" s="16">
        <v>4712.2661255560324</v>
      </c>
      <c r="Y33" s="16">
        <v>6486.822921157187</v>
      </c>
      <c r="Z33" s="18">
        <v>5.8809971501525057E-3</v>
      </c>
      <c r="AA33" s="19">
        <v>3.6827782729190648E-3</v>
      </c>
      <c r="AB33" s="19">
        <v>5.0737194892205642E-3</v>
      </c>
      <c r="AC33" s="18">
        <v>0.17063045063019788</v>
      </c>
      <c r="AD33" s="19">
        <v>0.27300872100831652</v>
      </c>
      <c r="AE33" s="17">
        <v>0</v>
      </c>
    </row>
    <row r="34" spans="2:31" x14ac:dyDescent="0.25">
      <c r="B34" s="15" t="s">
        <v>38</v>
      </c>
      <c r="C34" s="15" t="s">
        <v>94</v>
      </c>
      <c r="D34" s="15" t="s">
        <v>40</v>
      </c>
      <c r="E34" s="15" t="s">
        <v>95</v>
      </c>
      <c r="F34" s="16">
        <v>11391760.609999999</v>
      </c>
      <c r="G34" s="16">
        <v>0</v>
      </c>
      <c r="H34" s="17">
        <v>23719.104779533205</v>
      </c>
      <c r="I34" s="16">
        <v>23719.104779533205</v>
      </c>
      <c r="J34" s="17">
        <v>1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7">
        <v>4047.2015370766308</v>
      </c>
      <c r="Q34" s="16">
        <v>4047.2015370766298</v>
      </c>
      <c r="R34" s="16">
        <v>0</v>
      </c>
      <c r="S34" s="16">
        <v>0</v>
      </c>
      <c r="T34" s="16">
        <v>0</v>
      </c>
      <c r="U34" s="17">
        <v>19671.903242456574</v>
      </c>
      <c r="V34" s="16">
        <v>19671.903242456574</v>
      </c>
      <c r="W34" s="16">
        <v>0</v>
      </c>
      <c r="X34" s="16">
        <v>0</v>
      </c>
      <c r="Y34" s="16">
        <v>0</v>
      </c>
      <c r="Z34" s="18">
        <v>1.7268536371092664E-3</v>
      </c>
      <c r="AA34" s="19">
        <v>0</v>
      </c>
      <c r="AB34" s="19">
        <v>0</v>
      </c>
      <c r="AC34" s="18">
        <v>0.17063045063019786</v>
      </c>
      <c r="AD34" s="19" t="s">
        <v>80</v>
      </c>
      <c r="AE34" s="17">
        <v>0</v>
      </c>
    </row>
    <row r="35" spans="2:31" x14ac:dyDescent="0.25">
      <c r="B35" s="15" t="s">
        <v>38</v>
      </c>
      <c r="C35" s="15" t="s">
        <v>96</v>
      </c>
      <c r="D35" s="15" t="s">
        <v>40</v>
      </c>
      <c r="E35" s="15" t="s">
        <v>97</v>
      </c>
      <c r="F35" s="16">
        <v>1471915.74</v>
      </c>
      <c r="G35" s="16">
        <v>403118</v>
      </c>
      <c r="H35" s="17">
        <v>3064.7171108087532</v>
      </c>
      <c r="I35" s="16">
        <v>3064.7171108087532</v>
      </c>
      <c r="J35" s="17">
        <v>0</v>
      </c>
      <c r="K35" s="16">
        <v>6963.5749471362833</v>
      </c>
      <c r="L35" s="16">
        <v>6986.038465327696</v>
      </c>
      <c r="M35" s="16">
        <v>7087.6141033259446</v>
      </c>
      <c r="N35" s="16">
        <v>7159.2480996802042</v>
      </c>
      <c r="O35" s="16">
        <v>7164.7655958841024</v>
      </c>
      <c r="P35" s="17">
        <v>1711.131992898396</v>
      </c>
      <c r="Q35" s="16">
        <v>1714.9649531301359</v>
      </c>
      <c r="R35" s="16">
        <v>1934.9804613495226</v>
      </c>
      <c r="S35" s="16">
        <v>1954.5371670749021</v>
      </c>
      <c r="T35" s="16">
        <v>0</v>
      </c>
      <c r="U35" s="17">
        <v>8317.1600650466407</v>
      </c>
      <c r="V35" s="16">
        <v>8335.7906230063127</v>
      </c>
      <c r="W35" s="16">
        <v>5152.633641976422</v>
      </c>
      <c r="X35" s="16">
        <v>5204.7109326053023</v>
      </c>
      <c r="Y35" s="16">
        <v>7164.7655958841024</v>
      </c>
      <c r="Z35" s="18">
        <v>5.6568967351531109E-3</v>
      </c>
      <c r="AA35" s="19">
        <v>3.5183211555920059E-3</v>
      </c>
      <c r="AB35" s="19">
        <v>4.8676465650704312E-3</v>
      </c>
      <c r="AC35" s="18">
        <v>0.17063045063019788</v>
      </c>
      <c r="AD35" s="19">
        <v>0.27300872100831658</v>
      </c>
      <c r="AE35" s="17">
        <v>0</v>
      </c>
    </row>
    <row r="36" spans="2:31" x14ac:dyDescent="0.25">
      <c r="B36" s="15" t="s">
        <v>38</v>
      </c>
      <c r="C36" s="15" t="s">
        <v>98</v>
      </c>
      <c r="D36" s="15" t="s">
        <v>40</v>
      </c>
      <c r="E36" s="15" t="s">
        <v>99</v>
      </c>
      <c r="F36" s="16">
        <v>344879.88000000006</v>
      </c>
      <c r="G36" s="16">
        <v>394100</v>
      </c>
      <c r="H36" s="17">
        <v>718.08408639591653</v>
      </c>
      <c r="I36" s="16">
        <v>718.08408639591653</v>
      </c>
      <c r="J36" s="17">
        <v>0</v>
      </c>
      <c r="K36" s="16">
        <v>2099.550110056754</v>
      </c>
      <c r="L36" s="16">
        <v>2071.9244507139019</v>
      </c>
      <c r="M36" s="16">
        <v>1955.046661186451</v>
      </c>
      <c r="N36" s="16">
        <v>1874.2947338765762</v>
      </c>
      <c r="O36" s="16">
        <v>1870.044632439214</v>
      </c>
      <c r="P36" s="17">
        <v>480.77419265177457</v>
      </c>
      <c r="Q36" s="16">
        <v>476.06041394914723</v>
      </c>
      <c r="R36" s="16">
        <v>533.74478848209242</v>
      </c>
      <c r="S36" s="16">
        <v>511.698808088264</v>
      </c>
      <c r="T36" s="16">
        <v>0</v>
      </c>
      <c r="U36" s="17">
        <v>2336.8600038008958</v>
      </c>
      <c r="V36" s="16">
        <v>2313.9481231606715</v>
      </c>
      <c r="W36" s="16">
        <v>1421.3018727043586</v>
      </c>
      <c r="X36" s="16">
        <v>1362.5959257883121</v>
      </c>
      <c r="Y36" s="16">
        <v>1870.044632439214</v>
      </c>
      <c r="Z36" s="18">
        <v>6.742649247850536E-3</v>
      </c>
      <c r="AA36" s="19">
        <v>4.0360397343165832E-3</v>
      </c>
      <c r="AB36" s="19">
        <v>5.4223071303527871E-3</v>
      </c>
      <c r="AC36" s="18">
        <v>0.17063045063019786</v>
      </c>
      <c r="AD36" s="19">
        <v>0.27300872100831647</v>
      </c>
      <c r="AE36" s="17">
        <v>1957.5185219457956</v>
      </c>
    </row>
    <row r="37" spans="2:31" x14ac:dyDescent="0.25">
      <c r="B37" s="15" t="s">
        <v>38</v>
      </c>
      <c r="C37" s="15" t="s">
        <v>100</v>
      </c>
      <c r="D37" s="15" t="s">
        <v>40</v>
      </c>
      <c r="E37" s="15" t="s">
        <v>101</v>
      </c>
      <c r="F37" s="16">
        <v>1181832.2199999997</v>
      </c>
      <c r="G37" s="16">
        <v>478703</v>
      </c>
      <c r="H37" s="17">
        <v>2460.7260648894849</v>
      </c>
      <c r="I37" s="16">
        <v>2460.7260648894849</v>
      </c>
      <c r="J37" s="17">
        <v>0</v>
      </c>
      <c r="K37" s="16">
        <v>6100.3649155707917</v>
      </c>
      <c r="L37" s="16">
        <v>6128.0908241105917</v>
      </c>
      <c r="M37" s="16">
        <v>6159.6726295882836</v>
      </c>
      <c r="N37" s="16">
        <v>6140.0886898315448</v>
      </c>
      <c r="O37" s="16">
        <v>6144.7509749653873</v>
      </c>
      <c r="P37" s="17">
        <v>1460.7828118820598</v>
      </c>
      <c r="Q37" s="16">
        <v>1465.5136961503367</v>
      </c>
      <c r="R37" s="16">
        <v>1681.6443464338313</v>
      </c>
      <c r="S37" s="16">
        <v>1676.2977600885308</v>
      </c>
      <c r="T37" s="16">
        <v>0</v>
      </c>
      <c r="U37" s="17">
        <v>7100.3081685782163</v>
      </c>
      <c r="V37" s="16">
        <v>7123.3031928497394</v>
      </c>
      <c r="W37" s="16">
        <v>4478.0282831544519</v>
      </c>
      <c r="X37" s="16">
        <v>4463.7909297430142</v>
      </c>
      <c r="Y37" s="16">
        <v>6144.7509749653873</v>
      </c>
      <c r="Z37" s="18">
        <v>6.0176102498829993E-3</v>
      </c>
      <c r="AA37" s="19">
        <v>3.7830324226976434E-3</v>
      </c>
      <c r="AB37" s="19">
        <v>5.1993429109297665E-3</v>
      </c>
      <c r="AC37" s="18">
        <v>0.17063045063019791</v>
      </c>
      <c r="AD37" s="19">
        <v>0.27300872100831652</v>
      </c>
      <c r="AE37" s="17">
        <v>0</v>
      </c>
    </row>
    <row r="38" spans="2:31" x14ac:dyDescent="0.25">
      <c r="B38" s="15" t="s">
        <v>38</v>
      </c>
      <c r="C38" s="15" t="s">
        <v>102</v>
      </c>
      <c r="D38" s="15" t="s">
        <v>40</v>
      </c>
      <c r="E38" s="15" t="s">
        <v>103</v>
      </c>
      <c r="F38" s="16">
        <v>2404173.89</v>
      </c>
      <c r="G38" s="16">
        <v>1888811</v>
      </c>
      <c r="H38" s="17">
        <v>5005.7979936016181</v>
      </c>
      <c r="I38" s="16">
        <v>5005.7979936016181</v>
      </c>
      <c r="J38" s="17">
        <v>0</v>
      </c>
      <c r="K38" s="16">
        <v>14636.06272231675</v>
      </c>
      <c r="L38" s="16">
        <v>14443.482949654684</v>
      </c>
      <c r="M38" s="16">
        <v>13628.722373007498</v>
      </c>
      <c r="N38" s="16">
        <v>13065.796883687624</v>
      </c>
      <c r="O38" s="16">
        <v>13036.169226354998</v>
      </c>
      <c r="P38" s="17">
        <v>3351.4995451727318</v>
      </c>
      <c r="Q38" s="16">
        <v>3318.6395717811415</v>
      </c>
      <c r="R38" s="16">
        <v>3720.7600640322062</v>
      </c>
      <c r="S38" s="16">
        <v>3567.0764961699861</v>
      </c>
      <c r="T38" s="16">
        <v>0</v>
      </c>
      <c r="U38" s="17">
        <v>16290.361170745635</v>
      </c>
      <c r="V38" s="16">
        <v>16130.64137147516</v>
      </c>
      <c r="W38" s="16">
        <v>9907.9623089752931</v>
      </c>
      <c r="X38" s="16">
        <v>9498.7203875176383</v>
      </c>
      <c r="Y38" s="16">
        <v>13036.169226354998</v>
      </c>
      <c r="Z38" s="18">
        <v>6.742649247850536E-3</v>
      </c>
      <c r="AA38" s="19">
        <v>4.0360397343165823E-3</v>
      </c>
      <c r="AB38" s="19">
        <v>5.4223071303527871E-3</v>
      </c>
      <c r="AC38" s="18">
        <v>0.17063045063019786</v>
      </c>
      <c r="AD38" s="19">
        <v>0.27300872100831658</v>
      </c>
      <c r="AE38" s="17">
        <v>0</v>
      </c>
    </row>
    <row r="39" spans="2:31" x14ac:dyDescent="0.25">
      <c r="B39" s="15" t="s">
        <v>38</v>
      </c>
      <c r="C39" s="15" t="s">
        <v>104</v>
      </c>
      <c r="D39" s="15" t="s">
        <v>40</v>
      </c>
      <c r="E39" s="15" t="s">
        <v>105</v>
      </c>
      <c r="F39" s="16">
        <v>1706584.62</v>
      </c>
      <c r="G39" s="16">
        <v>514246</v>
      </c>
      <c r="H39" s="17">
        <v>3553.3277780948615</v>
      </c>
      <c r="I39" s="16">
        <v>3553.3277780948615</v>
      </c>
      <c r="J39" s="17">
        <v>0</v>
      </c>
      <c r="K39" s="16">
        <v>8227.6800877406058</v>
      </c>
      <c r="L39" s="16">
        <v>8256.6536538075197</v>
      </c>
      <c r="M39" s="16">
        <v>8359.3183924576515</v>
      </c>
      <c r="N39" s="16">
        <v>8419.069275453905</v>
      </c>
      <c r="O39" s="16">
        <v>8425.5366054106307</v>
      </c>
      <c r="P39" s="17">
        <v>2010.1986810254111</v>
      </c>
      <c r="Q39" s="16">
        <v>2015.1424536597719</v>
      </c>
      <c r="R39" s="16">
        <v>2282.1668228261601</v>
      </c>
      <c r="S39" s="16">
        <v>2298.4793349720717</v>
      </c>
      <c r="T39" s="16">
        <v>0</v>
      </c>
      <c r="U39" s="17">
        <v>9770.8091848100557</v>
      </c>
      <c r="V39" s="16">
        <v>9794.8389782426093</v>
      </c>
      <c r="W39" s="16">
        <v>6077.1515696314909</v>
      </c>
      <c r="X39" s="16">
        <v>6120.5899404818338</v>
      </c>
      <c r="Y39" s="16">
        <v>8425.5366054106307</v>
      </c>
      <c r="Z39" s="18">
        <v>5.7323990658759904E-3</v>
      </c>
      <c r="AA39" s="19">
        <v>3.5737288872652925E-3</v>
      </c>
      <c r="AB39" s="19">
        <v>4.9370752007659776E-3</v>
      </c>
      <c r="AC39" s="18">
        <v>0.17063045063019786</v>
      </c>
      <c r="AD39" s="19">
        <v>0.27300872100831652</v>
      </c>
      <c r="AE39" s="17">
        <v>0</v>
      </c>
    </row>
    <row r="40" spans="2:31" x14ac:dyDescent="0.25">
      <c r="B40" s="15" t="s">
        <v>38</v>
      </c>
      <c r="C40" s="15" t="s">
        <v>106</v>
      </c>
      <c r="D40" s="15" t="s">
        <v>40</v>
      </c>
      <c r="E40" s="15" t="s">
        <v>107</v>
      </c>
      <c r="F40" s="16">
        <v>1096955.6600000001</v>
      </c>
      <c r="G40" s="16">
        <v>393488</v>
      </c>
      <c r="H40" s="17">
        <v>2284.0021949901216</v>
      </c>
      <c r="I40" s="16">
        <v>2284.0021949901216</v>
      </c>
      <c r="J40" s="17">
        <v>0</v>
      </c>
      <c r="K40" s="16">
        <v>5495.2924708475894</v>
      </c>
      <c r="L40" s="16">
        <v>5517.8499288437706</v>
      </c>
      <c r="M40" s="16">
        <v>5563.5508405536866</v>
      </c>
      <c r="N40" s="16">
        <v>5570.6550579834529</v>
      </c>
      <c r="O40" s="16">
        <v>5574.9063779171529</v>
      </c>
      <c r="P40" s="17">
        <v>1327.3845544169833</v>
      </c>
      <c r="Q40" s="16">
        <v>1331.233543639943</v>
      </c>
      <c r="R40" s="16">
        <v>1518.8978992443065</v>
      </c>
      <c r="S40" s="16">
        <v>1520.8374125585633</v>
      </c>
      <c r="T40" s="16">
        <v>0</v>
      </c>
      <c r="U40" s="17">
        <v>6451.9101114207278</v>
      </c>
      <c r="V40" s="16">
        <v>6470.61858019395</v>
      </c>
      <c r="W40" s="16">
        <v>4044.6529413093804</v>
      </c>
      <c r="X40" s="16">
        <v>4049.8176454248896</v>
      </c>
      <c r="Y40" s="16">
        <v>5574.9063779171529</v>
      </c>
      <c r="Z40" s="18">
        <v>5.8901782281768232E-3</v>
      </c>
      <c r="AA40" s="19">
        <v>3.6895158491338969E-3</v>
      </c>
      <c r="AB40" s="19">
        <v>5.0821620063632765E-3</v>
      </c>
      <c r="AC40" s="18">
        <v>0.17063045063019788</v>
      </c>
      <c r="AD40" s="19">
        <v>0.27300872100831658</v>
      </c>
      <c r="AE40" s="17">
        <v>9595.0887009647959</v>
      </c>
    </row>
    <row r="41" spans="2:31" x14ac:dyDescent="0.25">
      <c r="B41" s="15" t="s">
        <v>38</v>
      </c>
      <c r="C41" s="15" t="s">
        <v>108</v>
      </c>
      <c r="D41" s="15" t="s">
        <v>40</v>
      </c>
      <c r="E41" s="15" t="s">
        <v>109</v>
      </c>
      <c r="F41" s="16">
        <v>2470497.8400000003</v>
      </c>
      <c r="G41" s="16">
        <v>416259</v>
      </c>
      <c r="H41" s="17">
        <v>5143.892953046392</v>
      </c>
      <c r="I41" s="16">
        <v>5143.892953046392</v>
      </c>
      <c r="J41" s="17">
        <v>0</v>
      </c>
      <c r="K41" s="16">
        <v>10832.788649186265</v>
      </c>
      <c r="L41" s="16">
        <v>10854.22040455832</v>
      </c>
      <c r="M41" s="16">
        <v>11108.631070255526</v>
      </c>
      <c r="N41" s="16">
        <v>11358.33795303883</v>
      </c>
      <c r="O41" s="16">
        <v>11367.208763085437</v>
      </c>
      <c r="P41" s="17">
        <v>2726.1083813641499</v>
      </c>
      <c r="Q41" s="16">
        <v>2729.7652914410787</v>
      </c>
      <c r="R41" s="16">
        <v>3032.7531606437074</v>
      </c>
      <c r="S41" s="16">
        <v>3100.9253173393331</v>
      </c>
      <c r="T41" s="16">
        <v>0</v>
      </c>
      <c r="U41" s="17">
        <v>13250.573220868508</v>
      </c>
      <c r="V41" s="16">
        <v>13268.348066163633</v>
      </c>
      <c r="W41" s="16">
        <v>8075.8779096118178</v>
      </c>
      <c r="X41" s="16">
        <v>8257.4126356994966</v>
      </c>
      <c r="Y41" s="16">
        <v>11367.208763085437</v>
      </c>
      <c r="Z41" s="18">
        <v>5.3671209214722765E-3</v>
      </c>
      <c r="AA41" s="19">
        <v>3.3056678457390014E-3</v>
      </c>
      <c r="AB41" s="19">
        <v>4.6011814214277696E-3</v>
      </c>
      <c r="AC41" s="18">
        <v>0.17063045063019786</v>
      </c>
      <c r="AD41" s="19">
        <v>0.27300872100831652</v>
      </c>
      <c r="AE41" s="17">
        <v>0</v>
      </c>
    </row>
    <row r="42" spans="2:31" x14ac:dyDescent="0.25">
      <c r="B42" s="15" t="s">
        <v>38</v>
      </c>
      <c r="C42" s="15" t="s">
        <v>110</v>
      </c>
      <c r="D42" s="15" t="s">
        <v>40</v>
      </c>
      <c r="E42" s="15" t="s">
        <v>111</v>
      </c>
      <c r="F42" s="16">
        <v>1422197.95</v>
      </c>
      <c r="G42" s="16">
        <v>464496</v>
      </c>
      <c r="H42" s="17">
        <v>2961.19830359456</v>
      </c>
      <c r="I42" s="16">
        <v>2961.19830359456</v>
      </c>
      <c r="J42" s="17">
        <v>0</v>
      </c>
      <c r="K42" s="16">
        <v>6974.6636739818823</v>
      </c>
      <c r="L42" s="16">
        <v>7001.0555928374324</v>
      </c>
      <c r="M42" s="16">
        <v>7075.0252554280833</v>
      </c>
      <c r="N42" s="16">
        <v>7106.94326346445</v>
      </c>
      <c r="O42" s="16">
        <v>7112.3867016974273</v>
      </c>
      <c r="P42" s="17">
        <v>1695.3606066333175</v>
      </c>
      <c r="Q42" s="16">
        <v>1699.8638716406349</v>
      </c>
      <c r="R42" s="16">
        <v>1931.5435960859593</v>
      </c>
      <c r="S42" s="16">
        <v>1940.2574906370896</v>
      </c>
      <c r="T42" s="16">
        <v>0</v>
      </c>
      <c r="U42" s="17">
        <v>8240.5013709431241</v>
      </c>
      <c r="V42" s="16">
        <v>8262.3900247913571</v>
      </c>
      <c r="W42" s="16">
        <v>5143.4816593421237</v>
      </c>
      <c r="X42" s="16">
        <v>5166.6857728273608</v>
      </c>
      <c r="Y42" s="16">
        <v>7112.3867016974273</v>
      </c>
      <c r="Z42" s="18">
        <v>5.801896773840267E-3</v>
      </c>
      <c r="AA42" s="19">
        <v>3.6247300989885006E-3</v>
      </c>
      <c r="AB42" s="19">
        <v>5.0009822484257047E-3</v>
      </c>
      <c r="AC42" s="18">
        <v>0.17063045063019788</v>
      </c>
      <c r="AD42" s="19">
        <v>0.27300872100831658</v>
      </c>
      <c r="AE42" s="17">
        <v>74.75</v>
      </c>
    </row>
    <row r="43" spans="2:31" x14ac:dyDescent="0.25">
      <c r="B43" s="15" t="s">
        <v>38</v>
      </c>
      <c r="C43" s="15" t="s">
        <v>112</v>
      </c>
      <c r="D43" s="15" t="s">
        <v>40</v>
      </c>
      <c r="E43" s="15" t="s">
        <v>113</v>
      </c>
      <c r="F43" s="16">
        <v>7021460.3400000008</v>
      </c>
      <c r="G43" s="16">
        <v>474919</v>
      </c>
      <c r="H43" s="17">
        <v>14619.579818382161</v>
      </c>
      <c r="I43" s="16">
        <v>14619.579818382161</v>
      </c>
      <c r="J43" s="17">
        <v>0</v>
      </c>
      <c r="K43" s="16">
        <v>28462.401119272206</v>
      </c>
      <c r="L43" s="16">
        <v>28479.053873556943</v>
      </c>
      <c r="M43" s="16">
        <v>29430.394849107754</v>
      </c>
      <c r="N43" s="16">
        <v>30492.266728547074</v>
      </c>
      <c r="O43" s="16">
        <v>30516.418172468744</v>
      </c>
      <c r="P43" s="17">
        <v>7351.0978214335601</v>
      </c>
      <c r="Q43" s="16">
        <v>7353.9392884013951</v>
      </c>
      <c r="R43" s="16">
        <v>8034.7544565246553</v>
      </c>
      <c r="S43" s="16">
        <v>8324.6547402050328</v>
      </c>
      <c r="T43" s="16">
        <v>0</v>
      </c>
      <c r="U43" s="17">
        <v>35730.883116220808</v>
      </c>
      <c r="V43" s="16">
        <v>35744.694403537709</v>
      </c>
      <c r="W43" s="16">
        <v>21395.640392583096</v>
      </c>
      <c r="X43" s="16">
        <v>22167.61198834204</v>
      </c>
      <c r="Y43" s="16">
        <v>30516.418172468744</v>
      </c>
      <c r="Z43" s="18">
        <v>5.0897942919776226E-3</v>
      </c>
      <c r="AA43" s="19">
        <v>3.1021504267960539E-3</v>
      </c>
      <c r="AB43" s="19">
        <v>4.3461640021837311E-3</v>
      </c>
      <c r="AC43" s="18">
        <v>0.17063045063019788</v>
      </c>
      <c r="AD43" s="19">
        <v>0.27300872100831658</v>
      </c>
      <c r="AE43" s="17">
        <v>0</v>
      </c>
    </row>
    <row r="44" spans="2:31" x14ac:dyDescent="0.25">
      <c r="B44" s="15" t="s">
        <v>38</v>
      </c>
      <c r="C44" s="15" t="s">
        <v>114</v>
      </c>
      <c r="D44" s="15" t="s">
        <v>40</v>
      </c>
      <c r="E44" s="15" t="s">
        <v>115</v>
      </c>
      <c r="F44" s="16">
        <v>307211.66000000003</v>
      </c>
      <c r="G44" s="16">
        <v>457591</v>
      </c>
      <c r="H44" s="17">
        <v>639.65402737113254</v>
      </c>
      <c r="I44" s="16">
        <v>639.65402737113254</v>
      </c>
      <c r="J44" s="17">
        <v>0</v>
      </c>
      <c r="K44" s="16">
        <v>1870.2345714215569</v>
      </c>
      <c r="L44" s="16">
        <v>1845.6262217975891</v>
      </c>
      <c r="M44" s="16">
        <v>1741.5139733884944</v>
      </c>
      <c r="N44" s="16">
        <v>1669.5818744876656</v>
      </c>
      <c r="O44" s="16">
        <v>1665.7959745455162</v>
      </c>
      <c r="P44" s="17">
        <v>428.26342264359255</v>
      </c>
      <c r="Q44" s="16">
        <v>424.06448885798932</v>
      </c>
      <c r="R44" s="16">
        <v>475.44850249290425</v>
      </c>
      <c r="S44" s="16">
        <v>455.81041217254256</v>
      </c>
      <c r="T44" s="16">
        <v>0</v>
      </c>
      <c r="U44" s="17">
        <v>2081.6251761490971</v>
      </c>
      <c r="V44" s="16">
        <v>2061.2157603107325</v>
      </c>
      <c r="W44" s="16">
        <v>1266.0654708955901</v>
      </c>
      <c r="X44" s="16">
        <v>1213.771462315123</v>
      </c>
      <c r="Y44" s="16">
        <v>1665.7959745455162</v>
      </c>
      <c r="Z44" s="18">
        <v>6.7426492478505368E-3</v>
      </c>
      <c r="AA44" s="19">
        <v>4.0360397343165832E-3</v>
      </c>
      <c r="AB44" s="19">
        <v>5.4223071303527871E-3</v>
      </c>
      <c r="AC44" s="18">
        <v>0.17063045063019788</v>
      </c>
      <c r="AD44" s="19">
        <v>0.27300872100831652</v>
      </c>
      <c r="AE44" s="17">
        <v>144.25</v>
      </c>
    </row>
    <row r="45" spans="2:31" x14ac:dyDescent="0.25">
      <c r="B45" s="15" t="s">
        <v>38</v>
      </c>
      <c r="C45" s="15" t="s">
        <v>116</v>
      </c>
      <c r="D45" s="15" t="s">
        <v>40</v>
      </c>
      <c r="E45" s="15" t="s">
        <v>117</v>
      </c>
      <c r="F45" s="16">
        <v>1562328.36</v>
      </c>
      <c r="G45" s="16">
        <v>497985</v>
      </c>
      <c r="H45" s="17">
        <v>3252.9677667512256</v>
      </c>
      <c r="I45" s="16">
        <v>3252.9677667512256</v>
      </c>
      <c r="J45" s="17">
        <v>0</v>
      </c>
      <c r="K45" s="16">
        <v>7621.558497826938</v>
      </c>
      <c r="L45" s="16">
        <v>7649.7834454268896</v>
      </c>
      <c r="M45" s="16">
        <v>7734.9993726359789</v>
      </c>
      <c r="N45" s="16">
        <v>7776.1685107820722</v>
      </c>
      <c r="O45" s="16">
        <v>7782.1299082044961</v>
      </c>
      <c r="P45" s="17">
        <v>1855.5253169148946</v>
      </c>
      <c r="Q45" s="16">
        <v>1860.3413524428872</v>
      </c>
      <c r="R45" s="16">
        <v>2111.7222857234797</v>
      </c>
      <c r="S45" s="16">
        <v>2122.9618194737468</v>
      </c>
      <c r="T45" s="16">
        <v>0</v>
      </c>
      <c r="U45" s="17">
        <v>9019.0009476632695</v>
      </c>
      <c r="V45" s="16">
        <v>9042.4098597352277</v>
      </c>
      <c r="W45" s="16">
        <v>5623.2770869124997</v>
      </c>
      <c r="X45" s="16">
        <v>5653.2066913083254</v>
      </c>
      <c r="Y45" s="16">
        <v>7782.1299082044961</v>
      </c>
      <c r="Z45" s="18">
        <v>5.7802864205186979E-3</v>
      </c>
      <c r="AA45" s="19">
        <v>3.6088712420930592E-3</v>
      </c>
      <c r="AB45" s="19">
        <v>4.9811103142264508E-3</v>
      </c>
      <c r="AC45" s="18">
        <v>0.17063045063019788</v>
      </c>
      <c r="AD45" s="19">
        <v>0.27300872100831658</v>
      </c>
      <c r="AE45" s="17">
        <v>0</v>
      </c>
    </row>
    <row r="46" spans="2:31" x14ac:dyDescent="0.25">
      <c r="B46" s="15" t="s">
        <v>38</v>
      </c>
      <c r="C46" s="15" t="s">
        <v>118</v>
      </c>
      <c r="D46" s="15" t="s">
        <v>40</v>
      </c>
      <c r="E46" s="15" t="s">
        <v>119</v>
      </c>
      <c r="F46" s="16">
        <v>1889242.36</v>
      </c>
      <c r="G46" s="16">
        <v>475081</v>
      </c>
      <c r="H46" s="17">
        <v>3933.644589707771</v>
      </c>
      <c r="I46" s="16">
        <v>3933.644589707771</v>
      </c>
      <c r="J46" s="17">
        <v>0</v>
      </c>
      <c r="K46" s="16">
        <v>8798.902613305765</v>
      </c>
      <c r="L46" s="16">
        <v>8825.089398306347</v>
      </c>
      <c r="M46" s="16">
        <v>8969.1102626437823</v>
      </c>
      <c r="N46" s="16">
        <v>9082.1067669363583</v>
      </c>
      <c r="O46" s="16">
        <v>9089.1252229743186</v>
      </c>
      <c r="P46" s="17">
        <v>2172.560266920465</v>
      </c>
      <c r="Q46" s="16">
        <v>2177.0285298456702</v>
      </c>
      <c r="R46" s="16">
        <v>2448.6453213869445</v>
      </c>
      <c r="S46" s="16">
        <v>2479.4943525022577</v>
      </c>
      <c r="T46" s="16">
        <v>0</v>
      </c>
      <c r="U46" s="17">
        <v>10559.98693609307</v>
      </c>
      <c r="V46" s="16">
        <v>10581.70545816845</v>
      </c>
      <c r="W46" s="16">
        <v>6520.4649412568378</v>
      </c>
      <c r="X46" s="16">
        <v>6602.6124144341011</v>
      </c>
      <c r="Y46" s="16">
        <v>9089.1252229743186</v>
      </c>
      <c r="Z46" s="18">
        <v>5.5952832844224165E-3</v>
      </c>
      <c r="AA46" s="19">
        <v>3.4731058421988109E-3</v>
      </c>
      <c r="AB46" s="19">
        <v>4.8109895349659204E-3</v>
      </c>
      <c r="AC46" s="18">
        <v>0.17063045063019788</v>
      </c>
      <c r="AD46" s="19">
        <v>0.27300872100831647</v>
      </c>
      <c r="AE46" s="17">
        <v>5576.25</v>
      </c>
    </row>
    <row r="47" spans="2:31" x14ac:dyDescent="0.25">
      <c r="B47" s="15" t="s">
        <v>38</v>
      </c>
      <c r="C47" s="15" t="s">
        <v>120</v>
      </c>
      <c r="D47" s="15" t="s">
        <v>40</v>
      </c>
      <c r="E47" s="15" t="s">
        <v>121</v>
      </c>
      <c r="F47" s="16">
        <v>837321.08</v>
      </c>
      <c r="G47" s="16">
        <v>347427</v>
      </c>
      <c r="H47" s="17">
        <v>1743.4097424060867</v>
      </c>
      <c r="I47" s="16">
        <v>1743.4097424060867</v>
      </c>
      <c r="J47" s="17">
        <v>0</v>
      </c>
      <c r="K47" s="16">
        <v>4349.229054378503</v>
      </c>
      <c r="L47" s="16">
        <v>4369.3894958094306</v>
      </c>
      <c r="M47" s="16">
        <v>4389.0995137769796</v>
      </c>
      <c r="N47" s="16">
        <v>4371.1121614499807</v>
      </c>
      <c r="O47" s="16">
        <v>4374.4277457986718</v>
      </c>
      <c r="P47" s="17">
        <v>1039.589703422381</v>
      </c>
      <c r="Q47" s="16">
        <v>1043.0296886286437</v>
      </c>
      <c r="R47" s="16">
        <v>1198.2624446344773</v>
      </c>
      <c r="S47" s="16">
        <v>1193.3517405813504</v>
      </c>
      <c r="T47" s="16">
        <v>0</v>
      </c>
      <c r="U47" s="17">
        <v>5053.0490933622086</v>
      </c>
      <c r="V47" s="16">
        <v>5069.7695495868738</v>
      </c>
      <c r="W47" s="16">
        <v>3190.8370691425025</v>
      </c>
      <c r="X47" s="16">
        <v>3177.7604208686303</v>
      </c>
      <c r="Y47" s="16">
        <v>4374.4277457986718</v>
      </c>
      <c r="Z47" s="18">
        <v>6.0447651950605863E-3</v>
      </c>
      <c r="AA47" s="19">
        <v>3.8029602037554892E-3</v>
      </c>
      <c r="AB47" s="19">
        <v>5.2243134089000505E-3</v>
      </c>
      <c r="AC47" s="18">
        <v>0.17063045063019788</v>
      </c>
      <c r="AD47" s="19">
        <v>0.27300872100831658</v>
      </c>
      <c r="AE47" s="17">
        <v>0</v>
      </c>
    </row>
    <row r="48" spans="2:31" x14ac:dyDescent="0.25">
      <c r="B48" s="15" t="s">
        <v>38</v>
      </c>
      <c r="C48" s="15" t="s">
        <v>122</v>
      </c>
      <c r="D48" s="15" t="s">
        <v>40</v>
      </c>
      <c r="E48" s="15" t="s">
        <v>123</v>
      </c>
      <c r="F48" s="16">
        <v>446778.58</v>
      </c>
      <c r="G48" s="16">
        <v>469897</v>
      </c>
      <c r="H48" s="17">
        <v>930.25023216942918</v>
      </c>
      <c r="I48" s="16">
        <v>930.25023216942918</v>
      </c>
      <c r="J48" s="17">
        <v>0</v>
      </c>
      <c r="K48" s="16">
        <v>2719.8861725711577</v>
      </c>
      <c r="L48" s="16">
        <v>2684.0981966162735</v>
      </c>
      <c r="M48" s="16">
        <v>2532.6875291148431</v>
      </c>
      <c r="N48" s="16">
        <v>2428.0765224774909</v>
      </c>
      <c r="O48" s="16">
        <v>2422.5706800228936</v>
      </c>
      <c r="P48" s="17">
        <v>622.82441960257665</v>
      </c>
      <c r="Q48" s="16">
        <v>616.71790113825182</v>
      </c>
      <c r="R48" s="16">
        <v>691.44578303735682</v>
      </c>
      <c r="S48" s="16">
        <v>662.88606591189694</v>
      </c>
      <c r="T48" s="16">
        <v>0</v>
      </c>
      <c r="U48" s="17">
        <v>3027.3119851380102</v>
      </c>
      <c r="V48" s="16">
        <v>2997.6305276474509</v>
      </c>
      <c r="W48" s="16">
        <v>1841.2417460774864</v>
      </c>
      <c r="X48" s="16">
        <v>1765.1904565655941</v>
      </c>
      <c r="Y48" s="16">
        <v>2422.5706800228936</v>
      </c>
      <c r="Z48" s="18">
        <v>6.742649247850536E-3</v>
      </c>
      <c r="AA48" s="19">
        <v>4.0360397343165832E-3</v>
      </c>
      <c r="AB48" s="19">
        <v>5.4223071303527879E-3</v>
      </c>
      <c r="AC48" s="18">
        <v>0.17063045063019788</v>
      </c>
      <c r="AD48" s="19">
        <v>0.27300872100831658</v>
      </c>
      <c r="AE48" s="17">
        <v>0</v>
      </c>
    </row>
    <row r="49" spans="2:31" x14ac:dyDescent="0.25">
      <c r="B49" s="15" t="s">
        <v>38</v>
      </c>
      <c r="C49" s="15" t="s">
        <v>124</v>
      </c>
      <c r="D49" s="15" t="s">
        <v>40</v>
      </c>
      <c r="E49" s="15" t="s">
        <v>125</v>
      </c>
      <c r="F49" s="16">
        <v>2348582.7599999998</v>
      </c>
      <c r="G49" s="16">
        <v>495555</v>
      </c>
      <c r="H49" s="17">
        <v>4890.0501401815609</v>
      </c>
      <c r="I49" s="16">
        <v>4890.0501401815609</v>
      </c>
      <c r="J49" s="17">
        <v>0</v>
      </c>
      <c r="K49" s="16">
        <v>10626.101863608534</v>
      </c>
      <c r="L49" s="16">
        <v>10652.715875896421</v>
      </c>
      <c r="M49" s="16">
        <v>10862.388353080147</v>
      </c>
      <c r="N49" s="16">
        <v>11050.121091185294</v>
      </c>
      <c r="O49" s="16">
        <v>11058.703655751</v>
      </c>
      <c r="P49" s="17">
        <v>2647.5280084533515</v>
      </c>
      <c r="Q49" s="16">
        <v>2652.0691693631106</v>
      </c>
      <c r="R49" s="16">
        <v>2965.5267513700455</v>
      </c>
      <c r="S49" s="16">
        <v>3016.779426091503</v>
      </c>
      <c r="T49" s="16">
        <v>0</v>
      </c>
      <c r="U49" s="17">
        <v>12868.623995336744</v>
      </c>
      <c r="V49" s="16">
        <v>12890.696846714871</v>
      </c>
      <c r="W49" s="16">
        <v>7896.8616017101012</v>
      </c>
      <c r="X49" s="16">
        <v>8033.3416650937907</v>
      </c>
      <c r="Y49" s="16">
        <v>11058.703655751</v>
      </c>
      <c r="Z49" s="18">
        <v>5.4840138658881279E-3</v>
      </c>
      <c r="AA49" s="19">
        <v>3.3914502690984357E-3</v>
      </c>
      <c r="AB49" s="19">
        <v>4.7086710522183176E-3</v>
      </c>
      <c r="AC49" s="18">
        <v>0.17063045063019786</v>
      </c>
      <c r="AD49" s="19">
        <v>0.27300872100831663</v>
      </c>
      <c r="AE49" s="17">
        <v>0</v>
      </c>
    </row>
    <row r="50" spans="2:31" x14ac:dyDescent="0.25">
      <c r="B50" s="15" t="s">
        <v>38</v>
      </c>
      <c r="C50" s="15" t="s">
        <v>126</v>
      </c>
      <c r="D50" s="15" t="s">
        <v>40</v>
      </c>
      <c r="E50" s="15" t="s">
        <v>127</v>
      </c>
      <c r="F50" s="16">
        <v>3474320.49</v>
      </c>
      <c r="G50" s="16">
        <v>450496</v>
      </c>
      <c r="H50" s="17">
        <v>7233.9802916547733</v>
      </c>
      <c r="I50" s="16">
        <v>7233.9802916547733</v>
      </c>
      <c r="J50" s="17">
        <v>0</v>
      </c>
      <c r="K50" s="16">
        <v>14791.366383050106</v>
      </c>
      <c r="L50" s="16">
        <v>14813.075155438011</v>
      </c>
      <c r="M50" s="16">
        <v>15214.344703234819</v>
      </c>
      <c r="N50" s="16">
        <v>15632.601784709666</v>
      </c>
      <c r="O50" s="16">
        <v>15644.874996369374</v>
      </c>
      <c r="P50" s="17">
        <v>3758.1948283912234</v>
      </c>
      <c r="Q50" s="16">
        <v>3761.8990060063988</v>
      </c>
      <c r="R50" s="16">
        <v>4153.6487884097942</v>
      </c>
      <c r="S50" s="16">
        <v>4267.8366192758876</v>
      </c>
      <c r="T50" s="16">
        <v>0</v>
      </c>
      <c r="U50" s="17">
        <v>18267.151846313656</v>
      </c>
      <c r="V50" s="16">
        <v>18285.156441086387</v>
      </c>
      <c r="W50" s="16">
        <v>11060.695914825024</v>
      </c>
      <c r="X50" s="16">
        <v>11364.765165433779</v>
      </c>
      <c r="Y50" s="16">
        <v>15644.874996369374</v>
      </c>
      <c r="Z50" s="18">
        <v>5.2603535558402147E-3</v>
      </c>
      <c r="AA50" s="19">
        <v>3.2273161248084518E-3</v>
      </c>
      <c r="AB50" s="19">
        <v>4.503002829301269E-3</v>
      </c>
      <c r="AC50" s="18">
        <v>0.17063045063019786</v>
      </c>
      <c r="AD50" s="19">
        <v>0.27300872100831658</v>
      </c>
      <c r="AE50" s="17">
        <v>158</v>
      </c>
    </row>
    <row r="51" spans="2:31" x14ac:dyDescent="0.25">
      <c r="B51" s="15" t="s">
        <v>38</v>
      </c>
      <c r="C51" s="15" t="s">
        <v>128</v>
      </c>
      <c r="D51" s="15" t="s">
        <v>40</v>
      </c>
      <c r="E51" s="15" t="s">
        <v>129</v>
      </c>
      <c r="F51" s="16">
        <v>247725.35000000003</v>
      </c>
      <c r="G51" s="16">
        <v>413717</v>
      </c>
      <c r="H51" s="17">
        <v>515.79591025100876</v>
      </c>
      <c r="I51" s="16">
        <v>515.79591025100876</v>
      </c>
      <c r="J51" s="17">
        <v>0</v>
      </c>
      <c r="K51" s="16">
        <v>1508.0954732886937</v>
      </c>
      <c r="L51" s="16">
        <v>1488.252111798053</v>
      </c>
      <c r="M51" s="16">
        <v>1404.2994285684192</v>
      </c>
      <c r="N51" s="16">
        <v>1346.295756518854</v>
      </c>
      <c r="O51" s="16">
        <v>1343.24293167414</v>
      </c>
      <c r="P51" s="17">
        <v>345.33749879995406</v>
      </c>
      <c r="Q51" s="16">
        <v>341.95161708678802</v>
      </c>
      <c r="R51" s="16">
        <v>383.38599090617384</v>
      </c>
      <c r="S51" s="16">
        <v>367.55048258613414</v>
      </c>
      <c r="T51" s="16">
        <v>0</v>
      </c>
      <c r="U51" s="17">
        <v>1678.5538847397484</v>
      </c>
      <c r="V51" s="16">
        <v>1662.0964049622737</v>
      </c>
      <c r="W51" s="16">
        <v>1020.9134376622453</v>
      </c>
      <c r="X51" s="16">
        <v>978.74527393271978</v>
      </c>
      <c r="Y51" s="16">
        <v>1343.24293167414</v>
      </c>
      <c r="Z51" s="18">
        <v>6.742649247850536E-3</v>
      </c>
      <c r="AA51" s="19">
        <v>4.0360397343165823E-3</v>
      </c>
      <c r="AB51" s="19">
        <v>5.4223071303527871E-3</v>
      </c>
      <c r="AC51" s="18">
        <v>0.17063045063019786</v>
      </c>
      <c r="AD51" s="19">
        <v>0.27300872100831652</v>
      </c>
      <c r="AE51" s="17">
        <v>0</v>
      </c>
    </row>
    <row r="52" spans="2:31" x14ac:dyDescent="0.25">
      <c r="B52" s="15" t="s">
        <v>38</v>
      </c>
      <c r="C52" s="15" t="s">
        <v>130</v>
      </c>
      <c r="D52" s="15" t="s">
        <v>40</v>
      </c>
      <c r="E52" s="15" t="s">
        <v>131</v>
      </c>
      <c r="F52" s="16">
        <v>26568569.319999997</v>
      </c>
      <c r="G52" s="16">
        <v>3826349.0739133526</v>
      </c>
      <c r="H52" s="17">
        <v>55319.164536356191</v>
      </c>
      <c r="I52" s="16">
        <v>55319.164536356191</v>
      </c>
      <c r="J52" s="17">
        <v>0</v>
      </c>
      <c r="K52" s="16">
        <v>114363.90687419477</v>
      </c>
      <c r="L52" s="16">
        <v>114553.75101056884</v>
      </c>
      <c r="M52" s="16">
        <v>117499.37940510093</v>
      </c>
      <c r="N52" s="16">
        <v>120508.19098277445</v>
      </c>
      <c r="O52" s="16">
        <v>120602.61688815436</v>
      </c>
      <c r="P52" s="17">
        <v>28953.098939098363</v>
      </c>
      <c r="Q52" s="16">
        <v>28985.492129637361</v>
      </c>
      <c r="R52" s="16">
        <v>32078.355290657546</v>
      </c>
      <c r="S52" s="16">
        <v>32899.787091233018</v>
      </c>
      <c r="T52" s="16">
        <v>0</v>
      </c>
      <c r="U52" s="17">
        <v>140729.97247145261</v>
      </c>
      <c r="V52" s="16">
        <v>140887.42341728767</v>
      </c>
      <c r="W52" s="16">
        <v>85421.024114443382</v>
      </c>
      <c r="X52" s="16">
        <v>87608.403891541442</v>
      </c>
      <c r="Y52" s="16">
        <v>120602.61688815436</v>
      </c>
      <c r="Z52" s="18">
        <v>5.2998223671145784E-3</v>
      </c>
      <c r="AA52" s="19">
        <v>3.2562804929758414E-3</v>
      </c>
      <c r="AB52" s="19">
        <v>4.5392966190832273E-3</v>
      </c>
      <c r="AC52" s="18">
        <v>0.17063045063019791</v>
      </c>
      <c r="AD52" s="19">
        <v>0.27300872100831663</v>
      </c>
      <c r="AE52" s="17">
        <v>6239.75</v>
      </c>
    </row>
    <row r="53" spans="2:31" x14ac:dyDescent="0.25">
      <c r="B53" s="15" t="s">
        <v>38</v>
      </c>
      <c r="C53" s="15" t="s">
        <v>132</v>
      </c>
      <c r="D53" s="15" t="s">
        <v>40</v>
      </c>
      <c r="E53" s="15" t="s">
        <v>133</v>
      </c>
      <c r="F53" s="16">
        <v>10134210.610000005</v>
      </c>
      <c r="G53" s="16">
        <v>1732068</v>
      </c>
      <c r="H53" s="17">
        <v>21100.724597867684</v>
      </c>
      <c r="I53" s="16">
        <v>21100.724597867684</v>
      </c>
      <c r="J53" s="17">
        <v>0</v>
      </c>
      <c r="K53" s="16">
        <v>44517.680661695202</v>
      </c>
      <c r="L53" s="16">
        <v>44607.129152692389</v>
      </c>
      <c r="M53" s="16">
        <v>45642.836162362146</v>
      </c>
      <c r="N53" s="16">
        <v>46654.955044138122</v>
      </c>
      <c r="O53" s="16">
        <v>46691.380670502404</v>
      </c>
      <c r="P53" s="17">
        <v>11196.49805907416</v>
      </c>
      <c r="Q53" s="16">
        <v>11211.760695401195</v>
      </c>
      <c r="R53" s="16">
        <v>12460.892323878625</v>
      </c>
      <c r="S53" s="16">
        <v>12737.209605300581</v>
      </c>
      <c r="T53" s="16">
        <v>0</v>
      </c>
      <c r="U53" s="17">
        <v>54421.907200488728</v>
      </c>
      <c r="V53" s="16">
        <v>54496.093055158875</v>
      </c>
      <c r="W53" s="16">
        <v>33181.943838483523</v>
      </c>
      <c r="X53" s="16">
        <v>33917.745438837541</v>
      </c>
      <c r="Y53" s="16">
        <v>46691.380670502404</v>
      </c>
      <c r="Z53" s="18">
        <v>5.3737782076569429E-3</v>
      </c>
      <c r="AA53" s="19">
        <v>3.3105533257375749E-3</v>
      </c>
      <c r="AB53" s="19">
        <v>4.6073031701580535E-3</v>
      </c>
      <c r="AC53" s="18">
        <v>0.17063045063019783</v>
      </c>
      <c r="AD53" s="19">
        <v>0.27300872100831647</v>
      </c>
      <c r="AE53" s="17">
        <v>0</v>
      </c>
    </row>
    <row r="54" spans="2:31" x14ac:dyDescent="0.25">
      <c r="B54" s="15" t="s">
        <v>38</v>
      </c>
      <c r="C54" s="15" t="s">
        <v>134</v>
      </c>
      <c r="D54" s="15" t="s">
        <v>40</v>
      </c>
      <c r="E54" s="15" t="s">
        <v>135</v>
      </c>
      <c r="F54" s="16">
        <v>1148247.2</v>
      </c>
      <c r="G54" s="16">
        <v>1052266</v>
      </c>
      <c r="H54" s="17">
        <v>2390.7977512885627</v>
      </c>
      <c r="I54" s="16">
        <v>2390.7977512885627</v>
      </c>
      <c r="J54" s="17">
        <v>0</v>
      </c>
      <c r="K54" s="16">
        <v>6990.2672638727418</v>
      </c>
      <c r="L54" s="16">
        <v>6898.2900630323102</v>
      </c>
      <c r="M54" s="16">
        <v>6509.1557517843339</v>
      </c>
      <c r="N54" s="16">
        <v>6240.2993185584601</v>
      </c>
      <c r="O54" s="16">
        <v>6226.1489799676237</v>
      </c>
      <c r="P54" s="17">
        <v>1600.6953509281575</v>
      </c>
      <c r="Q54" s="16">
        <v>1585.0012397010498</v>
      </c>
      <c r="R54" s="16">
        <v>1777.0562866385681</v>
      </c>
      <c r="S54" s="16">
        <v>1703.656135668705</v>
      </c>
      <c r="T54" s="16">
        <v>0</v>
      </c>
      <c r="U54" s="17">
        <v>7780.369664233147</v>
      </c>
      <c r="V54" s="16">
        <v>7704.0865746198224</v>
      </c>
      <c r="W54" s="16">
        <v>4732.0994651457659</v>
      </c>
      <c r="X54" s="16">
        <v>4536.6431828897548</v>
      </c>
      <c r="Y54" s="16">
        <v>6226.1489799676237</v>
      </c>
      <c r="Z54" s="18">
        <v>6.7426492478505377E-3</v>
      </c>
      <c r="AA54" s="19">
        <v>4.0360397343165832E-3</v>
      </c>
      <c r="AB54" s="19">
        <v>5.4223071303527879E-3</v>
      </c>
      <c r="AC54" s="18">
        <v>0.17063045063019788</v>
      </c>
      <c r="AD54" s="19">
        <v>0.27300872100831652</v>
      </c>
      <c r="AE54" s="17">
        <v>1697.8769047754759</v>
      </c>
    </row>
    <row r="55" spans="2:31" x14ac:dyDescent="0.25">
      <c r="B55" s="15" t="s">
        <v>38</v>
      </c>
      <c r="C55" s="15" t="s">
        <v>136</v>
      </c>
      <c r="D55" s="15" t="s">
        <v>40</v>
      </c>
      <c r="E55" s="15" t="s">
        <v>137</v>
      </c>
      <c r="F55" s="16">
        <v>3274600.5500000003</v>
      </c>
      <c r="G55" s="16">
        <v>682724</v>
      </c>
      <c r="H55" s="17">
        <v>6818.1377941163628</v>
      </c>
      <c r="I55" s="16">
        <v>6818.1377941163628</v>
      </c>
      <c r="J55" s="17">
        <v>0</v>
      </c>
      <c r="K55" s="16">
        <v>14788.840977361222</v>
      </c>
      <c r="L55" s="16">
        <v>14825.434674488853</v>
      </c>
      <c r="M55" s="16">
        <v>15120.429009339852</v>
      </c>
      <c r="N55" s="16">
        <v>15386.2716519111</v>
      </c>
      <c r="O55" s="16">
        <v>15398.225904332417</v>
      </c>
      <c r="P55" s="17">
        <v>3686.8085245343391</v>
      </c>
      <c r="Q55" s="16">
        <v>3693.0525235654504</v>
      </c>
      <c r="R55" s="16">
        <v>4128.0089849369206</v>
      </c>
      <c r="S55" s="16">
        <v>4200.5863447747433</v>
      </c>
      <c r="T55" s="16">
        <v>0</v>
      </c>
      <c r="U55" s="17">
        <v>17920.170246943246</v>
      </c>
      <c r="V55" s="16">
        <v>17950.519945039767</v>
      </c>
      <c r="W55" s="16">
        <v>10992.420024402931</v>
      </c>
      <c r="X55" s="16">
        <v>11185.685307136357</v>
      </c>
      <c r="Y55" s="16">
        <v>15398.225904332417</v>
      </c>
      <c r="Z55" s="18">
        <v>5.4771092907779251E-3</v>
      </c>
      <c r="AA55" s="19">
        <v>3.3863833149877292E-3</v>
      </c>
      <c r="AB55" s="19">
        <v>4.7023219074254462E-3</v>
      </c>
      <c r="AC55" s="18">
        <v>0.17063045063019786</v>
      </c>
      <c r="AD55" s="19">
        <v>0.27300872100831658</v>
      </c>
      <c r="AE55" s="17">
        <v>0</v>
      </c>
    </row>
    <row r="56" spans="2:31" x14ac:dyDescent="0.25">
      <c r="B56" s="15" t="s">
        <v>38</v>
      </c>
      <c r="C56" s="15" t="s">
        <v>138</v>
      </c>
      <c r="D56" s="15" t="s">
        <v>40</v>
      </c>
      <c r="E56" s="15" t="s">
        <v>139</v>
      </c>
      <c r="F56" s="16">
        <v>170324.53000000003</v>
      </c>
      <c r="G56" s="16">
        <v>300000</v>
      </c>
      <c r="H56" s="17">
        <v>354.63748861158228</v>
      </c>
      <c r="I56" s="16">
        <v>354.63748861158228</v>
      </c>
      <c r="J56" s="17">
        <v>0</v>
      </c>
      <c r="K56" s="16">
        <v>1036.8969210580358</v>
      </c>
      <c r="L56" s="16">
        <v>1023.2535405177987</v>
      </c>
      <c r="M56" s="16">
        <v>965.53154592448686</v>
      </c>
      <c r="N56" s="16">
        <v>925.65089511456245</v>
      </c>
      <c r="O56" s="16">
        <v>923.5519134929873</v>
      </c>
      <c r="P56" s="17">
        <v>237.43814338935331</v>
      </c>
      <c r="Q56" s="16">
        <v>235.11016721965328</v>
      </c>
      <c r="R56" s="16">
        <v>263.59853244602675</v>
      </c>
      <c r="S56" s="16">
        <v>252.71076697542856</v>
      </c>
      <c r="T56" s="16">
        <v>0</v>
      </c>
      <c r="U56" s="17">
        <v>1154.0962662802647</v>
      </c>
      <c r="V56" s="16">
        <v>1142.7808619097277</v>
      </c>
      <c r="W56" s="16">
        <v>701.93301347846011</v>
      </c>
      <c r="X56" s="16">
        <v>672.94012813913389</v>
      </c>
      <c r="Y56" s="16">
        <v>923.5519134929873</v>
      </c>
      <c r="Z56" s="18">
        <v>6.742649247850536E-3</v>
      </c>
      <c r="AA56" s="19">
        <v>4.0360397343165832E-3</v>
      </c>
      <c r="AB56" s="19">
        <v>5.4223071303527871E-3</v>
      </c>
      <c r="AC56" s="18">
        <v>0.17063045063019788</v>
      </c>
      <c r="AD56" s="19">
        <v>0.27300872100831647</v>
      </c>
      <c r="AE56" s="17">
        <v>0</v>
      </c>
    </row>
    <row r="57" spans="2:31" x14ac:dyDescent="0.25">
      <c r="B57" s="15" t="s">
        <v>38</v>
      </c>
      <c r="C57" s="15" t="s">
        <v>140</v>
      </c>
      <c r="D57" s="15" t="s">
        <v>40</v>
      </c>
      <c r="E57" s="15" t="s">
        <v>141</v>
      </c>
      <c r="F57" s="16">
        <v>1892713.77</v>
      </c>
      <c r="G57" s="16">
        <v>477831</v>
      </c>
      <c r="H57" s="17">
        <v>3940.8725099864359</v>
      </c>
      <c r="I57" s="16">
        <v>3940.8725099864359</v>
      </c>
      <c r="J57" s="17">
        <v>0</v>
      </c>
      <c r="K57" s="16">
        <v>8821.2350167530185</v>
      </c>
      <c r="L57" s="16">
        <v>8847.5872354473486</v>
      </c>
      <c r="M57" s="16">
        <v>8991.267649205658</v>
      </c>
      <c r="N57" s="16">
        <v>9103.5382780420605</v>
      </c>
      <c r="O57" s="16">
        <v>9110.5724412600648</v>
      </c>
      <c r="P57" s="17">
        <v>2177.6041582785933</v>
      </c>
      <c r="Q57" s="16">
        <v>2182.100649229511</v>
      </c>
      <c r="R57" s="16">
        <v>2454.6944811530898</v>
      </c>
      <c r="S57" s="16">
        <v>2485.345341938501</v>
      </c>
      <c r="T57" s="16">
        <v>0</v>
      </c>
      <c r="U57" s="17">
        <v>10584.503368460862</v>
      </c>
      <c r="V57" s="16">
        <v>10606.359096204274</v>
      </c>
      <c r="W57" s="16">
        <v>6536.5731680525678</v>
      </c>
      <c r="X57" s="16">
        <v>6618.19293610356</v>
      </c>
      <c r="Y57" s="16">
        <v>9110.5724412600648</v>
      </c>
      <c r="Z57" s="18">
        <v>5.5980103279602436E-3</v>
      </c>
      <c r="AA57" s="19">
        <v>3.4751070956059371E-3</v>
      </c>
      <c r="AB57" s="19">
        <v>4.8134972047358567E-3</v>
      </c>
      <c r="AC57" s="18">
        <v>0.17063045063019788</v>
      </c>
      <c r="AD57" s="19">
        <v>0.27300872100831658</v>
      </c>
      <c r="AE57" s="17">
        <v>0</v>
      </c>
    </row>
    <row r="58" spans="2:31" x14ac:dyDescent="0.25">
      <c r="B58" s="15" t="s">
        <v>38</v>
      </c>
      <c r="C58" s="15" t="s">
        <v>142</v>
      </c>
      <c r="D58" s="15" t="s">
        <v>40</v>
      </c>
      <c r="E58" s="15" t="s">
        <v>143</v>
      </c>
      <c r="F58" s="16">
        <v>764549.16000000015</v>
      </c>
      <c r="G58" s="16">
        <v>357599</v>
      </c>
      <c r="H58" s="17">
        <v>1591.8892834901399</v>
      </c>
      <c r="I58" s="16">
        <v>1591.8892834901399</v>
      </c>
      <c r="J58" s="17">
        <v>0</v>
      </c>
      <c r="K58" s="16">
        <v>4103.8119102602568</v>
      </c>
      <c r="L58" s="16">
        <v>4124.7431475364538</v>
      </c>
      <c r="M58" s="16">
        <v>4129.7275475289152</v>
      </c>
      <c r="N58" s="16">
        <v>4093.2280648581227</v>
      </c>
      <c r="O58" s="16">
        <v>4096.3159431379381</v>
      </c>
      <c r="P58" s="17">
        <v>971.86006134458614</v>
      </c>
      <c r="Q58" s="16">
        <v>975.43156779327091</v>
      </c>
      <c r="R58" s="16">
        <v>1127.4516358636811</v>
      </c>
      <c r="S58" s="16">
        <v>1117.4869587822561</v>
      </c>
      <c r="T58" s="16">
        <v>0</v>
      </c>
      <c r="U58" s="17">
        <v>4723.8411324058106</v>
      </c>
      <c r="V58" s="16">
        <v>4741.2008632333227</v>
      </c>
      <c r="W58" s="16">
        <v>3002.2759116652342</v>
      </c>
      <c r="X58" s="16">
        <v>2975.7411060758668</v>
      </c>
      <c r="Y58" s="16">
        <v>4096.3159431379381</v>
      </c>
      <c r="Z58" s="18">
        <v>6.1899499017428342E-3</v>
      </c>
      <c r="AA58" s="19">
        <v>3.9095046666071153E-3</v>
      </c>
      <c r="AB58" s="19">
        <v>5.3578189048535969E-3</v>
      </c>
      <c r="AC58" s="18">
        <v>0.17063045063019788</v>
      </c>
      <c r="AD58" s="19">
        <v>0.27300872100831658</v>
      </c>
      <c r="AE58" s="17">
        <v>0</v>
      </c>
    </row>
    <row r="59" spans="2:31" x14ac:dyDescent="0.25">
      <c r="B59" s="15" t="s">
        <v>38</v>
      </c>
      <c r="C59" s="15" t="s">
        <v>144</v>
      </c>
      <c r="D59" s="15" t="s">
        <v>40</v>
      </c>
      <c r="E59" s="15" t="s">
        <v>145</v>
      </c>
      <c r="F59" s="16">
        <v>1815820.8599999996</v>
      </c>
      <c r="G59" s="16">
        <v>494966</v>
      </c>
      <c r="H59" s="17">
        <v>3780.771622026044</v>
      </c>
      <c r="I59" s="16">
        <v>3780.771622026044</v>
      </c>
      <c r="J59" s="17">
        <v>0</v>
      </c>
      <c r="K59" s="16">
        <v>8582.8967113626786</v>
      </c>
      <c r="L59" s="16">
        <v>8610.4625623381871</v>
      </c>
      <c r="M59" s="16">
        <v>8736.5245753215131</v>
      </c>
      <c r="N59" s="16">
        <v>8826.058370311388</v>
      </c>
      <c r="O59" s="16">
        <v>8832.8614977105717</v>
      </c>
      <c r="P59" s="17">
        <v>2109.6182991684254</v>
      </c>
      <c r="Q59" s="16">
        <v>2114.3218727423805</v>
      </c>
      <c r="R59" s="16">
        <v>2385.1474003662524</v>
      </c>
      <c r="S59" s="16">
        <v>2409.5909072234449</v>
      </c>
      <c r="T59" s="16">
        <v>0</v>
      </c>
      <c r="U59" s="17">
        <v>10254.050034220298</v>
      </c>
      <c r="V59" s="16">
        <v>10276.912311621851</v>
      </c>
      <c r="W59" s="16">
        <v>6351.3771749552607</v>
      </c>
      <c r="X59" s="16">
        <v>6416.4674630879435</v>
      </c>
      <c r="Y59" s="16">
        <v>8832.8614977105717</v>
      </c>
      <c r="Z59" s="18">
        <v>5.6533556800978024E-3</v>
      </c>
      <c r="AA59" s="19">
        <v>3.5157225360995152E-3</v>
      </c>
      <c r="AB59" s="19">
        <v>4.8643903659695668E-3</v>
      </c>
      <c r="AC59" s="18">
        <v>0.17063045063019788</v>
      </c>
      <c r="AD59" s="19">
        <v>0.27300872100831658</v>
      </c>
      <c r="AE59" s="17">
        <v>1721.9132787845665</v>
      </c>
    </row>
    <row r="60" spans="2:31" x14ac:dyDescent="0.25">
      <c r="B60" s="15" t="s">
        <v>38</v>
      </c>
      <c r="C60" s="15" t="s">
        <v>146</v>
      </c>
      <c r="D60" s="15" t="s">
        <v>40</v>
      </c>
      <c r="E60" s="15" t="s">
        <v>147</v>
      </c>
      <c r="F60" s="16">
        <v>3203304.9700000007</v>
      </c>
      <c r="G60" s="16">
        <v>5707486.1519365907</v>
      </c>
      <c r="H60" s="17">
        <v>6669.6912641872541</v>
      </c>
      <c r="I60" s="16">
        <v>6669.6912641872541</v>
      </c>
      <c r="J60" s="17">
        <v>0</v>
      </c>
      <c r="K60" s="16">
        <v>19500.990612467293</v>
      </c>
      <c r="L60" s="16">
        <v>19244.398630724303</v>
      </c>
      <c r="M60" s="16">
        <v>18158.81716950396</v>
      </c>
      <c r="N60" s="16">
        <v>17408.779069024451</v>
      </c>
      <c r="O60" s="16">
        <v>17369.303379525525</v>
      </c>
      <c r="P60" s="17">
        <v>4465.5152419131182</v>
      </c>
      <c r="Q60" s="16">
        <v>4421.7328364402138</v>
      </c>
      <c r="R60" s="16">
        <v>4957.5154504701331</v>
      </c>
      <c r="S60" s="16">
        <v>4752.7485079506887</v>
      </c>
      <c r="T60" s="16">
        <v>0</v>
      </c>
      <c r="U60" s="17">
        <v>21705.166634741428</v>
      </c>
      <c r="V60" s="16">
        <v>21492.357058471345</v>
      </c>
      <c r="W60" s="16">
        <v>13201.301719033827</v>
      </c>
      <c r="X60" s="16">
        <v>12656.030561073763</v>
      </c>
      <c r="Y60" s="16">
        <v>17369.303379525525</v>
      </c>
      <c r="Z60" s="18">
        <v>6.742649247850536E-3</v>
      </c>
      <c r="AA60" s="19">
        <v>4.036039734316584E-3</v>
      </c>
      <c r="AB60" s="19">
        <v>5.4223071303527871E-3</v>
      </c>
      <c r="AC60" s="18">
        <v>0.17063045063019788</v>
      </c>
      <c r="AD60" s="19">
        <v>0.27300872100831647</v>
      </c>
      <c r="AE60" s="17">
        <v>0</v>
      </c>
    </row>
    <row r="61" spans="2:31" x14ac:dyDescent="0.25">
      <c r="B61" s="15" t="s">
        <v>38</v>
      </c>
      <c r="C61" s="15" t="s">
        <v>148</v>
      </c>
      <c r="D61" s="15" t="s">
        <v>40</v>
      </c>
      <c r="E61" s="15" t="s">
        <v>149</v>
      </c>
      <c r="F61" s="16">
        <v>16757334.710000003</v>
      </c>
      <c r="G61" s="16">
        <v>2813354</v>
      </c>
      <c r="H61" s="17">
        <v>34890.917341020097</v>
      </c>
      <c r="I61" s="16">
        <v>34890.917341020097</v>
      </c>
      <c r="J61" s="17">
        <v>0</v>
      </c>
      <c r="K61" s="16">
        <v>73445.33338101345</v>
      </c>
      <c r="L61" s="16">
        <v>73590.071897351518</v>
      </c>
      <c r="M61" s="16">
        <v>75318.996979891454</v>
      </c>
      <c r="N61" s="16">
        <v>77017.787397540131</v>
      </c>
      <c r="O61" s="16">
        <v>77077.942756377859</v>
      </c>
      <c r="P61" s="17">
        <v>18485.463280286684</v>
      </c>
      <c r="Q61" s="16">
        <v>18510.160078552988</v>
      </c>
      <c r="R61" s="16">
        <v>20562.743033109422</v>
      </c>
      <c r="S61" s="16">
        <v>21026.527632292749</v>
      </c>
      <c r="T61" s="16">
        <v>0</v>
      </c>
      <c r="U61" s="17">
        <v>89850.78744174687</v>
      </c>
      <c r="V61" s="16">
        <v>89970.829159818619</v>
      </c>
      <c r="W61" s="16">
        <v>54756.253946782032</v>
      </c>
      <c r="X61" s="16">
        <v>55991.259765247378</v>
      </c>
      <c r="Y61" s="16">
        <v>77077.942756377859</v>
      </c>
      <c r="Z61" s="18">
        <v>5.3654599527171902E-3</v>
      </c>
      <c r="AA61" s="19">
        <v>3.3044489362004689E-3</v>
      </c>
      <c r="AB61" s="19">
        <v>4.599654067324997E-3</v>
      </c>
      <c r="AC61" s="18">
        <v>0.17063045063019786</v>
      </c>
      <c r="AD61" s="19">
        <v>0.27300872100831652</v>
      </c>
      <c r="AE61" s="17">
        <v>0</v>
      </c>
    </row>
    <row r="62" spans="2:31" x14ac:dyDescent="0.25">
      <c r="B62" s="15" t="s">
        <v>38</v>
      </c>
      <c r="C62" s="15" t="s">
        <v>150</v>
      </c>
      <c r="D62" s="15" t="s">
        <v>40</v>
      </c>
      <c r="E62" s="15" t="s">
        <v>151</v>
      </c>
      <c r="F62" s="16">
        <v>1501610.1099999999</v>
      </c>
      <c r="G62" s="16">
        <v>444265</v>
      </c>
      <c r="H62" s="17">
        <v>3126.5445927498636</v>
      </c>
      <c r="I62" s="16">
        <v>3126.5445927498636</v>
      </c>
      <c r="J62" s="17">
        <v>0</v>
      </c>
      <c r="K62" s="16">
        <v>7212.4863597019976</v>
      </c>
      <c r="L62" s="16">
        <v>7237.4664705796331</v>
      </c>
      <c r="M62" s="16">
        <v>7330.4488160151132</v>
      </c>
      <c r="N62" s="16">
        <v>7387.1091021130387</v>
      </c>
      <c r="O62" s="16">
        <v>7392.7873498486515</v>
      </c>
      <c r="P62" s="17">
        <v>1764.1535104964246</v>
      </c>
      <c r="Q62" s="16">
        <v>1768.4158780722678</v>
      </c>
      <c r="R62" s="16">
        <v>2001.2764556772145</v>
      </c>
      <c r="S62" s="16">
        <v>2016.7452079167629</v>
      </c>
      <c r="T62" s="16">
        <v>0</v>
      </c>
      <c r="U62" s="17">
        <v>8574.8774419554375</v>
      </c>
      <c r="V62" s="16">
        <v>8595.5951852572289</v>
      </c>
      <c r="W62" s="16">
        <v>5329.1723603378987</v>
      </c>
      <c r="X62" s="16">
        <v>5370.3638941962763</v>
      </c>
      <c r="Y62" s="16">
        <v>7392.7873498486515</v>
      </c>
      <c r="Z62" s="18">
        <v>5.7173538300207185E-3</v>
      </c>
      <c r="AA62" s="19">
        <v>3.5626878719317409E-3</v>
      </c>
      <c r="AB62" s="19">
        <v>4.9232402609813621E-3</v>
      </c>
      <c r="AC62" s="18">
        <v>0.17063045063019783</v>
      </c>
      <c r="AD62" s="19">
        <v>0.27300872100831658</v>
      </c>
      <c r="AE62" s="17">
        <v>0</v>
      </c>
    </row>
    <row r="63" spans="2:31" x14ac:dyDescent="0.25">
      <c r="B63" s="15" t="s">
        <v>38</v>
      </c>
      <c r="C63" s="15" t="s">
        <v>152</v>
      </c>
      <c r="D63" s="15" t="s">
        <v>40</v>
      </c>
      <c r="E63" s="15" t="s">
        <v>153</v>
      </c>
      <c r="F63" s="16">
        <v>2075704.29</v>
      </c>
      <c r="G63" s="16">
        <v>310172</v>
      </c>
      <c r="H63" s="17">
        <v>4321.8822121856874</v>
      </c>
      <c r="I63" s="16">
        <v>4321.8822121856874</v>
      </c>
      <c r="J63" s="17">
        <v>0</v>
      </c>
      <c r="K63" s="16">
        <v>8971.7237871657107</v>
      </c>
      <c r="L63" s="16">
        <v>8987.2577031748078</v>
      </c>
      <c r="M63" s="16">
        <v>9213.767589516583</v>
      </c>
      <c r="N63" s="16">
        <v>9443.2482843813104</v>
      </c>
      <c r="O63" s="16">
        <v>9450.6422549428262</v>
      </c>
      <c r="P63" s="17">
        <v>2268.2939821696314</v>
      </c>
      <c r="Q63" s="16">
        <v>2270.9445412583141</v>
      </c>
      <c r="R63" s="16">
        <v>2515.4389052818028</v>
      </c>
      <c r="S63" s="16">
        <v>2578.0891362829061</v>
      </c>
      <c r="T63" s="16">
        <v>0</v>
      </c>
      <c r="U63" s="17">
        <v>11025.312017181768</v>
      </c>
      <c r="V63" s="16">
        <v>11038.195374102181</v>
      </c>
      <c r="W63" s="16">
        <v>6698.3286842347807</v>
      </c>
      <c r="X63" s="16">
        <v>6865.1591480984043</v>
      </c>
      <c r="Y63" s="16">
        <v>9450.6422549428262</v>
      </c>
      <c r="Z63" s="18">
        <v>5.3147039049777052E-3</v>
      </c>
      <c r="AA63" s="19">
        <v>3.2672013777870993E-3</v>
      </c>
      <c r="AB63" s="19">
        <v>4.5529810293656161E-3</v>
      </c>
      <c r="AC63" s="18">
        <v>0.17063045063019788</v>
      </c>
      <c r="AD63" s="19">
        <v>0.27300872100831663</v>
      </c>
      <c r="AE63" s="17">
        <v>0</v>
      </c>
    </row>
    <row r="64" spans="2:31" x14ac:dyDescent="0.25">
      <c r="B64" s="15" t="s">
        <v>38</v>
      </c>
      <c r="C64" s="15" t="s">
        <v>154</v>
      </c>
      <c r="D64" s="15" t="s">
        <v>40</v>
      </c>
      <c r="E64" s="15" t="s">
        <v>155</v>
      </c>
      <c r="F64" s="16">
        <v>4172041.8099999996</v>
      </c>
      <c r="G64" s="16">
        <v>809245</v>
      </c>
      <c r="H64" s="17">
        <v>8535.2480933115839</v>
      </c>
      <c r="I64" s="16">
        <v>8535.2480933115839</v>
      </c>
      <c r="J64" s="17">
        <v>0</v>
      </c>
      <c r="K64" s="16">
        <v>18642.905148692575</v>
      </c>
      <c r="L64" s="16">
        <v>18685.741046674688</v>
      </c>
      <c r="M64" s="16">
        <v>19081.112654748926</v>
      </c>
      <c r="N64" s="16">
        <v>19449.943848440802</v>
      </c>
      <c r="O64" s="16">
        <v>19465.083564694702</v>
      </c>
      <c r="P64" s="17">
        <v>4637.420534979743</v>
      </c>
      <c r="Q64" s="16">
        <v>4644.7296435555781</v>
      </c>
      <c r="R64" s="16">
        <v>5209.3101612886085</v>
      </c>
      <c r="S64" s="16">
        <v>5310.0042937463668</v>
      </c>
      <c r="T64" s="16">
        <v>0</v>
      </c>
      <c r="U64" s="17">
        <v>22540.732707024414</v>
      </c>
      <c r="V64" s="16">
        <v>22576.259496430692</v>
      </c>
      <c r="W64" s="16">
        <v>13871.802493460316</v>
      </c>
      <c r="X64" s="16">
        <v>14139.939554694436</v>
      </c>
      <c r="Y64" s="16">
        <v>19465.083564694702</v>
      </c>
      <c r="Z64" s="18">
        <v>5.4070637661532816E-3</v>
      </c>
      <c r="AA64" s="19">
        <v>3.3570782992889945E-3</v>
      </c>
      <c r="AB64" s="19">
        <v>4.6656012693925292E-3</v>
      </c>
      <c r="AC64" s="18">
        <v>0.17063045063019788</v>
      </c>
      <c r="AD64" s="19">
        <v>0.27300872100831658</v>
      </c>
      <c r="AE64" s="17">
        <v>0</v>
      </c>
    </row>
    <row r="65" spans="2:31" x14ac:dyDescent="0.25">
      <c r="B65" s="15" t="s">
        <v>38</v>
      </c>
      <c r="C65" s="15" t="s">
        <v>156</v>
      </c>
      <c r="D65" s="15" t="s">
        <v>40</v>
      </c>
      <c r="E65" s="15" t="s">
        <v>157</v>
      </c>
      <c r="F65" s="16">
        <v>20818297.770000003</v>
      </c>
      <c r="G65" s="16">
        <v>4307690.8020987529</v>
      </c>
      <c r="H65" s="17">
        <v>43346.362607434792</v>
      </c>
      <c r="I65" s="16">
        <v>43346.362607434792</v>
      </c>
      <c r="J65" s="17">
        <v>0</v>
      </c>
      <c r="K65" s="16">
        <v>93912.667085362889</v>
      </c>
      <c r="L65" s="16">
        <v>94143.266022230251</v>
      </c>
      <c r="M65" s="16">
        <v>96029.24620512515</v>
      </c>
      <c r="N65" s="16">
        <v>97735.621263876266</v>
      </c>
      <c r="O65" s="16">
        <v>97811.571495097902</v>
      </c>
      <c r="P65" s="17">
        <v>23420.570089545781</v>
      </c>
      <c r="Q65" s="16">
        <v>23459.917290058293</v>
      </c>
      <c r="R65" s="16">
        <v>26216.821685853956</v>
      </c>
      <c r="S65" s="16">
        <v>26682.676958203934</v>
      </c>
      <c r="T65" s="16">
        <v>0</v>
      </c>
      <c r="U65" s="17">
        <v>113838.4596032519</v>
      </c>
      <c r="V65" s="16">
        <v>114029.71133960674</v>
      </c>
      <c r="W65" s="16">
        <v>69812.424519271197</v>
      </c>
      <c r="X65" s="16">
        <v>71052.944305672339</v>
      </c>
      <c r="Y65" s="16">
        <v>97811.571495097902</v>
      </c>
      <c r="Z65" s="18">
        <v>5.4727858507054731E-3</v>
      </c>
      <c r="AA65" s="19">
        <v>3.3832105386621993E-3</v>
      </c>
      <c r="AB65" s="19">
        <v>4.6983462613378636E-3</v>
      </c>
      <c r="AC65" s="18">
        <v>0.17063045063019788</v>
      </c>
      <c r="AD65" s="19">
        <v>0.27300872100831658</v>
      </c>
      <c r="AE65" s="17">
        <v>0</v>
      </c>
    </row>
    <row r="66" spans="2:31" x14ac:dyDescent="0.25">
      <c r="B66" s="15" t="s">
        <v>38</v>
      </c>
      <c r="C66" s="15" t="s">
        <v>158</v>
      </c>
      <c r="D66" s="15" t="s">
        <v>40</v>
      </c>
      <c r="E66" s="15" t="s">
        <v>159</v>
      </c>
      <c r="F66" s="16">
        <v>3891075.73</v>
      </c>
      <c r="G66" s="16">
        <v>913002.76</v>
      </c>
      <c r="H66" s="17">
        <v>8101.7180842047783</v>
      </c>
      <c r="I66" s="16">
        <v>8101.7180842047783</v>
      </c>
      <c r="J66" s="17">
        <v>0</v>
      </c>
      <c r="K66" s="16">
        <v>17907.155385669259</v>
      </c>
      <c r="L66" s="16">
        <v>17956.997558554693</v>
      </c>
      <c r="M66" s="16">
        <v>18274.727754096362</v>
      </c>
      <c r="N66" s="16">
        <v>18540.01561573887</v>
      </c>
      <c r="O66" s="16">
        <v>18554.37274917142</v>
      </c>
      <c r="P66" s="17">
        <v>4437.9058005484058</v>
      </c>
      <c r="Q66" s="16">
        <v>4446.4103929682333</v>
      </c>
      <c r="R66" s="16">
        <v>4989.160050921033</v>
      </c>
      <c r="S66" s="16">
        <v>5061.585950727057</v>
      </c>
      <c r="T66" s="16">
        <v>0</v>
      </c>
      <c r="U66" s="17">
        <v>21570.967669325633</v>
      </c>
      <c r="V66" s="16">
        <v>21612.305249791236</v>
      </c>
      <c r="W66" s="16">
        <v>13285.567703175329</v>
      </c>
      <c r="X66" s="16">
        <v>13478.429665011812</v>
      </c>
      <c r="Y66" s="16">
        <v>18554.37274917142</v>
      </c>
      <c r="Z66" s="18">
        <v>5.5490147089885689E-3</v>
      </c>
      <c r="AA66" s="19">
        <v>3.4391514359175864E-3</v>
      </c>
      <c r="AB66" s="19">
        <v>4.7684429799497684E-3</v>
      </c>
      <c r="AC66" s="18">
        <v>0.17063045063019788</v>
      </c>
      <c r="AD66" s="19">
        <v>0.27300872100831652</v>
      </c>
      <c r="AE66" s="17">
        <v>0</v>
      </c>
    </row>
    <row r="67" spans="2:31" x14ac:dyDescent="0.25">
      <c r="B67" s="15" t="s">
        <v>38</v>
      </c>
      <c r="C67" s="15" t="s">
        <v>160</v>
      </c>
      <c r="D67" s="15" t="s">
        <v>40</v>
      </c>
      <c r="E67" s="15" t="s">
        <v>161</v>
      </c>
      <c r="F67" s="16">
        <v>684330.34999999986</v>
      </c>
      <c r="G67" s="16">
        <v>413256</v>
      </c>
      <c r="H67" s="17">
        <v>1424.8634457096998</v>
      </c>
      <c r="I67" s="16">
        <v>1424.8634457096998</v>
      </c>
      <c r="J67" s="17">
        <v>0</v>
      </c>
      <c r="K67" s="16">
        <v>3979.2470510722314</v>
      </c>
      <c r="L67" s="16">
        <v>4003.8057262506818</v>
      </c>
      <c r="M67" s="16">
        <v>3879.3152152455368</v>
      </c>
      <c r="N67" s="16">
        <v>3719.0826302680039</v>
      </c>
      <c r="O67" s="16">
        <v>3710.6493363218178</v>
      </c>
      <c r="P67" s="17">
        <v>922.10580932128335</v>
      </c>
      <c r="Q67" s="16">
        <v>926.2962671338629</v>
      </c>
      <c r="R67" s="16">
        <v>1059.0868853022864</v>
      </c>
      <c r="S67" s="16">
        <v>1015.341992213708</v>
      </c>
      <c r="T67" s="16">
        <v>0</v>
      </c>
      <c r="U67" s="17">
        <v>4482.0046874606478</v>
      </c>
      <c r="V67" s="16">
        <v>4502.3729048265186</v>
      </c>
      <c r="W67" s="16">
        <v>2820.2283299432502</v>
      </c>
      <c r="X67" s="16">
        <v>2703.7406380542961</v>
      </c>
      <c r="Y67" s="16">
        <v>3710.6493363218178</v>
      </c>
      <c r="Z67" s="18">
        <v>6.5643571063939863E-3</v>
      </c>
      <c r="AA67" s="19">
        <v>4.0360397343165823E-3</v>
      </c>
      <c r="AB67" s="19">
        <v>5.4223071303527871E-3</v>
      </c>
      <c r="AC67" s="18">
        <v>0.17063045063019786</v>
      </c>
      <c r="AD67" s="19">
        <v>0.27300872100831658</v>
      </c>
      <c r="AE67" s="17">
        <v>187.75</v>
      </c>
    </row>
    <row r="68" spans="2:31" x14ac:dyDescent="0.25">
      <c r="B68" s="15" t="s">
        <v>38</v>
      </c>
      <c r="C68" s="15" t="s">
        <v>162</v>
      </c>
      <c r="D68" s="15" t="s">
        <v>40</v>
      </c>
      <c r="E68" s="15" t="s">
        <v>163</v>
      </c>
      <c r="F68" s="16">
        <v>2158827.9099999997</v>
      </c>
      <c r="G68" s="16">
        <v>394746</v>
      </c>
      <c r="H68" s="17">
        <v>4494.9562364680587</v>
      </c>
      <c r="I68" s="16">
        <v>4494.9562364680587</v>
      </c>
      <c r="J68" s="17">
        <v>0</v>
      </c>
      <c r="K68" s="16">
        <v>9567.9746475579614</v>
      </c>
      <c r="L68" s="16">
        <v>9588.6402044130464</v>
      </c>
      <c r="M68" s="16">
        <v>9800.961888454156</v>
      </c>
      <c r="N68" s="16">
        <v>10003.749143098081</v>
      </c>
      <c r="O68" s="16">
        <v>10011.547266954585</v>
      </c>
      <c r="P68" s="17">
        <v>2399.564233922687</v>
      </c>
      <c r="Q68" s="16">
        <v>2403.0904072013932</v>
      </c>
      <c r="R68" s="16">
        <v>2675.7480698181239</v>
      </c>
      <c r="S68" s="16">
        <v>2731.1107588452342</v>
      </c>
      <c r="T68" s="16">
        <v>0</v>
      </c>
      <c r="U68" s="17">
        <v>11663.366650103333</v>
      </c>
      <c r="V68" s="16">
        <v>11680.506033679712</v>
      </c>
      <c r="W68" s="16">
        <v>7125.2138186360316</v>
      </c>
      <c r="X68" s="16">
        <v>7272.6383842528467</v>
      </c>
      <c r="Y68" s="16">
        <v>10011.547266954585</v>
      </c>
      <c r="Z68" s="18">
        <v>5.406608043107765E-3</v>
      </c>
      <c r="AA68" s="19">
        <v>3.3346456510488787E-3</v>
      </c>
      <c r="AB68" s="19">
        <v>4.6374920486156705E-3</v>
      </c>
      <c r="AC68" s="18">
        <v>0.17063045063019788</v>
      </c>
      <c r="AD68" s="19">
        <v>0.27300872100831652</v>
      </c>
      <c r="AE68" s="17">
        <v>0</v>
      </c>
    </row>
    <row r="69" spans="2:31" x14ac:dyDescent="0.25">
      <c r="B69" s="15" t="s">
        <v>38</v>
      </c>
      <c r="C69" s="15" t="s">
        <v>164</v>
      </c>
      <c r="D69" s="15" t="s">
        <v>40</v>
      </c>
      <c r="E69" s="15" t="s">
        <v>165</v>
      </c>
      <c r="F69" s="16">
        <v>507422.61999999994</v>
      </c>
      <c r="G69" s="16">
        <v>440194</v>
      </c>
      <c r="H69" s="17">
        <v>1056.5188914451094</v>
      </c>
      <c r="I69" s="16">
        <v>1056.5188914451094</v>
      </c>
      <c r="J69" s="17">
        <v>0</v>
      </c>
      <c r="K69" s="16">
        <v>3089.0732670931284</v>
      </c>
      <c r="L69" s="16">
        <v>3048.4275662103241</v>
      </c>
      <c r="M69" s="16">
        <v>2876.4649855523062</v>
      </c>
      <c r="N69" s="16">
        <v>2757.6544752794935</v>
      </c>
      <c r="O69" s="16">
        <v>2751.4012905282925</v>
      </c>
      <c r="P69" s="17">
        <v>707.36425814039433</v>
      </c>
      <c r="Q69" s="16">
        <v>700.42886388258091</v>
      </c>
      <c r="R69" s="16">
        <v>785.30002673084095</v>
      </c>
      <c r="S69" s="16">
        <v>752.86372127891059</v>
      </c>
      <c r="T69" s="16">
        <v>0</v>
      </c>
      <c r="U69" s="17">
        <v>3438.2279003978433</v>
      </c>
      <c r="V69" s="16">
        <v>3404.5175937728527</v>
      </c>
      <c r="W69" s="16">
        <v>2091.164958821465</v>
      </c>
      <c r="X69" s="16">
        <v>2004.7907540005829</v>
      </c>
      <c r="Y69" s="16">
        <v>2751.4012905282925</v>
      </c>
      <c r="Z69" s="18">
        <v>6.7426492478505368E-3</v>
      </c>
      <c r="AA69" s="19">
        <v>4.0360397343165823E-3</v>
      </c>
      <c r="AB69" s="19">
        <v>5.4223071303527871E-3</v>
      </c>
      <c r="AC69" s="18">
        <v>0.17063045063019791</v>
      </c>
      <c r="AD69" s="19">
        <v>0.27300872100831658</v>
      </c>
      <c r="AE69" s="17">
        <v>1964.0634027911128</v>
      </c>
    </row>
    <row r="70" spans="2:31" x14ac:dyDescent="0.25">
      <c r="B70" s="15" t="s">
        <v>38</v>
      </c>
      <c r="C70" s="15" t="s">
        <v>166</v>
      </c>
      <c r="D70" s="15" t="s">
        <v>40</v>
      </c>
      <c r="E70" s="15" t="s">
        <v>167</v>
      </c>
      <c r="F70" s="16">
        <v>1283360.98</v>
      </c>
      <c r="G70" s="16">
        <v>434619</v>
      </c>
      <c r="H70" s="17">
        <v>2672.1219481967696</v>
      </c>
      <c r="I70" s="16">
        <v>2672.1219481967696</v>
      </c>
      <c r="J70" s="17">
        <v>0</v>
      </c>
      <c r="K70" s="16">
        <v>6344.5874275625956</v>
      </c>
      <c r="L70" s="16">
        <v>6369.3696682421714</v>
      </c>
      <c r="M70" s="16">
        <v>6431.1321615337838</v>
      </c>
      <c r="N70" s="16">
        <v>6452.2418302125088</v>
      </c>
      <c r="O70" s="16">
        <v>6457.177036482999</v>
      </c>
      <c r="P70" s="17">
        <v>1538.5251839873511</v>
      </c>
      <c r="Q70" s="16">
        <v>1542.7537888821323</v>
      </c>
      <c r="R70" s="16">
        <v>1755.7551660557885</v>
      </c>
      <c r="S70" s="16">
        <v>1761.5182897026666</v>
      </c>
      <c r="T70" s="16">
        <v>0</v>
      </c>
      <c r="U70" s="17">
        <v>7478.1841917720139</v>
      </c>
      <c r="V70" s="16">
        <v>7498.737827556809</v>
      </c>
      <c r="W70" s="16">
        <v>4675.3769954779955</v>
      </c>
      <c r="X70" s="16">
        <v>4690.7235405098418</v>
      </c>
      <c r="Y70" s="16">
        <v>6457.177036482999</v>
      </c>
      <c r="Z70" s="18">
        <v>5.8350387197095644E-3</v>
      </c>
      <c r="AA70" s="19">
        <v>3.6490514679618185E-3</v>
      </c>
      <c r="AB70" s="19">
        <v>5.0314581299510906E-3</v>
      </c>
      <c r="AC70" s="18">
        <v>0.17063045063019794</v>
      </c>
      <c r="AD70" s="19">
        <v>0.27300872100831652</v>
      </c>
      <c r="AE70" s="17">
        <v>0</v>
      </c>
    </row>
    <row r="71" spans="2:31" x14ac:dyDescent="0.25">
      <c r="B71" s="15" t="s">
        <v>38</v>
      </c>
      <c r="C71" s="15" t="s">
        <v>168</v>
      </c>
      <c r="D71" s="15" t="s">
        <v>40</v>
      </c>
      <c r="E71" s="15" t="s">
        <v>169</v>
      </c>
      <c r="F71" s="16">
        <v>691574.79999999981</v>
      </c>
      <c r="G71" s="16">
        <v>399896</v>
      </c>
      <c r="H71" s="17">
        <v>1439.9473185633174</v>
      </c>
      <c r="I71" s="16">
        <v>1439.9473185633174</v>
      </c>
      <c r="J71" s="17">
        <v>0</v>
      </c>
      <c r="K71" s="16">
        <v>3963.1262455706383</v>
      </c>
      <c r="L71" s="16">
        <v>3986.836474131248</v>
      </c>
      <c r="M71" s="16">
        <v>3920.3823769037704</v>
      </c>
      <c r="N71" s="16">
        <v>3758.4535395968755</v>
      </c>
      <c r="O71" s="16">
        <v>3749.9309692123024</v>
      </c>
      <c r="P71" s="17">
        <v>921.92887703628628</v>
      </c>
      <c r="Q71" s="16">
        <v>925.9745640201279</v>
      </c>
      <c r="R71" s="16">
        <v>1070.2985785820426</v>
      </c>
      <c r="S71" s="16">
        <v>1026.0905938145177</v>
      </c>
      <c r="T71" s="16">
        <v>0</v>
      </c>
      <c r="U71" s="17">
        <v>4481.1446870976697</v>
      </c>
      <c r="V71" s="16">
        <v>4500.8092286744368</v>
      </c>
      <c r="W71" s="16">
        <v>2850.083798321728</v>
      </c>
      <c r="X71" s="16">
        <v>2732.3629457823581</v>
      </c>
      <c r="Y71" s="16">
        <v>3749.9309692123024</v>
      </c>
      <c r="Z71" s="18">
        <v>6.4938412415924563E-3</v>
      </c>
      <c r="AA71" s="19">
        <v>4.0360397343165823E-3</v>
      </c>
      <c r="AB71" s="19">
        <v>5.4223071303527879E-3</v>
      </c>
      <c r="AC71" s="18">
        <v>0.17063045063019788</v>
      </c>
      <c r="AD71" s="19">
        <v>0.27300872100831663</v>
      </c>
      <c r="AE71" s="17">
        <v>4705.25</v>
      </c>
    </row>
    <row r="72" spans="2:31" x14ac:dyDescent="0.25">
      <c r="B72" s="15" t="s">
        <v>38</v>
      </c>
      <c r="C72" s="15" t="s">
        <v>170</v>
      </c>
      <c r="D72" s="15" t="s">
        <v>40</v>
      </c>
      <c r="E72" s="15" t="s">
        <v>171</v>
      </c>
      <c r="F72" s="16">
        <v>626364.18000000005</v>
      </c>
      <c r="G72" s="16">
        <v>520810</v>
      </c>
      <c r="H72" s="17">
        <v>1304.1704547868303</v>
      </c>
      <c r="I72" s="16">
        <v>1304.1704547868303</v>
      </c>
      <c r="J72" s="17">
        <v>0</v>
      </c>
      <c r="K72" s="16">
        <v>3813.1623771575437</v>
      </c>
      <c r="L72" s="16">
        <v>3762.9891879844181</v>
      </c>
      <c r="M72" s="16">
        <v>3550.7180030211948</v>
      </c>
      <c r="N72" s="16">
        <v>3404.0579115920586</v>
      </c>
      <c r="O72" s="16">
        <v>3396.3389594115774</v>
      </c>
      <c r="P72" s="17">
        <v>873.17280713937521</v>
      </c>
      <c r="Q72" s="16">
        <v>864.61173326121036</v>
      </c>
      <c r="R72" s="16">
        <v>969.37698066602024</v>
      </c>
      <c r="S72" s="16">
        <v>929.33749668198368</v>
      </c>
      <c r="T72" s="16">
        <v>0</v>
      </c>
      <c r="U72" s="17">
        <v>4244.1600248049981</v>
      </c>
      <c r="V72" s="16">
        <v>4202.5479095100382</v>
      </c>
      <c r="W72" s="16">
        <v>2581.3410223551746</v>
      </c>
      <c r="X72" s="16">
        <v>2474.7204149100749</v>
      </c>
      <c r="Y72" s="16">
        <v>3396.3389594115774</v>
      </c>
      <c r="Z72" s="18">
        <v>6.742649247850536E-3</v>
      </c>
      <c r="AA72" s="19">
        <v>4.0360397343165832E-3</v>
      </c>
      <c r="AB72" s="19">
        <v>5.4223071303527879E-3</v>
      </c>
      <c r="AC72" s="18">
        <v>0.17063045063019788</v>
      </c>
      <c r="AD72" s="19">
        <v>0.27300872100831652</v>
      </c>
      <c r="AE72" s="17">
        <v>0</v>
      </c>
    </row>
    <row r="73" spans="2:31" x14ac:dyDescent="0.25">
      <c r="B73" s="15" t="s">
        <v>38</v>
      </c>
      <c r="C73" s="15" t="s">
        <v>172</v>
      </c>
      <c r="D73" s="15" t="s">
        <v>40</v>
      </c>
      <c r="E73" s="15" t="s">
        <v>173</v>
      </c>
      <c r="F73" s="16">
        <v>2940552.3</v>
      </c>
      <c r="G73" s="16">
        <v>436821</v>
      </c>
      <c r="H73" s="17">
        <v>6133.1526941763987</v>
      </c>
      <c r="I73" s="16">
        <v>6133.1526941763987</v>
      </c>
      <c r="J73" s="17">
        <v>0</v>
      </c>
      <c r="K73" s="16">
        <v>12701.327705254769</v>
      </c>
      <c r="L73" s="16">
        <v>12723.172305751083</v>
      </c>
      <c r="M73" s="16">
        <v>13044.89147584793</v>
      </c>
      <c r="N73" s="16">
        <v>13371.271539847457</v>
      </c>
      <c r="O73" s="16">
        <v>13381.742357679936</v>
      </c>
      <c r="P73" s="17">
        <v>3213.7358779405704</v>
      </c>
      <c r="Q73" s="16">
        <v>3217.4632319670918</v>
      </c>
      <c r="R73" s="16">
        <v>3561.369137513534</v>
      </c>
      <c r="S73" s="16">
        <v>3650.4737413486364</v>
      </c>
      <c r="T73" s="16">
        <v>0</v>
      </c>
      <c r="U73" s="17">
        <v>15620.744521490597</v>
      </c>
      <c r="V73" s="16">
        <v>15638.861767960389</v>
      </c>
      <c r="W73" s="16">
        <v>9483.5223383343946</v>
      </c>
      <c r="X73" s="16">
        <v>9720.7977984988211</v>
      </c>
      <c r="Y73" s="16">
        <v>13381.742357679936</v>
      </c>
      <c r="Z73" s="18">
        <v>5.3152610632789948E-3</v>
      </c>
      <c r="AA73" s="19">
        <v>3.2654274057348372E-3</v>
      </c>
      <c r="AB73" s="19">
        <v>4.5507581544051903E-3</v>
      </c>
      <c r="AC73" s="18">
        <v>0.17063045063019794</v>
      </c>
      <c r="AD73" s="19">
        <v>0.27300872100831652</v>
      </c>
      <c r="AE73" s="17">
        <v>0</v>
      </c>
    </row>
    <row r="74" spans="2:31" x14ac:dyDescent="0.25">
      <c r="B74" s="15" t="s">
        <v>38</v>
      </c>
      <c r="C74" s="15" t="s">
        <v>174</v>
      </c>
      <c r="D74" s="15" t="s">
        <v>175</v>
      </c>
      <c r="E74" s="15" t="s">
        <v>176</v>
      </c>
      <c r="F74" s="16">
        <v>493559</v>
      </c>
      <c r="G74" s="16">
        <v>383176</v>
      </c>
      <c r="H74" s="17">
        <v>1027.6530587910265</v>
      </c>
      <c r="I74" s="16">
        <v>1027.6530587910265</v>
      </c>
      <c r="J74" s="17">
        <v>0</v>
      </c>
      <c r="K74" s="16">
        <v>3004.6747081027202</v>
      </c>
      <c r="L74" s="16">
        <v>2965.1395145750525</v>
      </c>
      <c r="M74" s="16">
        <v>2797.8752342656908</v>
      </c>
      <c r="N74" s="16">
        <v>2682.3108224155862</v>
      </c>
      <c r="O74" s="16">
        <v>2676.2284849497914</v>
      </c>
      <c r="P74" s="17">
        <v>688.03790395373949</v>
      </c>
      <c r="Q74" s="16">
        <v>681.29199606636132</v>
      </c>
      <c r="R74" s="16">
        <v>763.84433924772031</v>
      </c>
      <c r="S74" s="16">
        <v>732.29424697444074</v>
      </c>
      <c r="T74" s="16">
        <v>0</v>
      </c>
      <c r="U74" s="17">
        <v>3344.289862940007</v>
      </c>
      <c r="V74" s="16">
        <v>3311.5005772997179</v>
      </c>
      <c r="W74" s="16">
        <v>2034.0308950179706</v>
      </c>
      <c r="X74" s="16">
        <v>1950.0165754411455</v>
      </c>
      <c r="Y74" s="16">
        <v>2676.2284849497914</v>
      </c>
      <c r="Z74" s="18">
        <v>6.742649247850536E-3</v>
      </c>
      <c r="AA74" s="19">
        <v>4.0360397343165823E-3</v>
      </c>
      <c r="AB74" s="19">
        <v>5.4223071303527871E-3</v>
      </c>
      <c r="AC74" s="18">
        <v>0.17063045063019788</v>
      </c>
      <c r="AD74" s="19">
        <v>0.27300872100831658</v>
      </c>
      <c r="AE74" s="17">
        <v>0</v>
      </c>
    </row>
    <row r="75" spans="2:31" x14ac:dyDescent="0.25">
      <c r="B75" s="15" t="s">
        <v>38</v>
      </c>
      <c r="C75" s="15" t="s">
        <v>177</v>
      </c>
      <c r="D75" s="15" t="s">
        <v>175</v>
      </c>
      <c r="E75" s="15" t="s">
        <v>178</v>
      </c>
      <c r="F75" s="16">
        <v>636509.1</v>
      </c>
      <c r="G75" s="16">
        <v>447913</v>
      </c>
      <c r="H75" s="17">
        <v>1325.2934777064613</v>
      </c>
      <c r="I75" s="16">
        <v>1325.2934777064613</v>
      </c>
      <c r="J75" s="17">
        <v>0</v>
      </c>
      <c r="K75" s="16">
        <v>3874.9223380532521</v>
      </c>
      <c r="L75" s="16">
        <v>3823.9365178157095</v>
      </c>
      <c r="M75" s="16">
        <v>3608.2272783491821</v>
      </c>
      <c r="N75" s="16">
        <v>3459.1918038086724</v>
      </c>
      <c r="O75" s="16">
        <v>3451.3478314644349</v>
      </c>
      <c r="P75" s="17">
        <v>887.31516801736188</v>
      </c>
      <c r="Q75" s="16">
        <v>878.61543453447939</v>
      </c>
      <c r="R75" s="16">
        <v>985.07751436942931</v>
      </c>
      <c r="S75" s="16">
        <v>944.3895300802518</v>
      </c>
      <c r="T75" s="16">
        <v>0</v>
      </c>
      <c r="U75" s="17">
        <v>4312.9006477423518</v>
      </c>
      <c r="V75" s="16">
        <v>4270.6145609876912</v>
      </c>
      <c r="W75" s="16">
        <v>2623.1497639797526</v>
      </c>
      <c r="X75" s="16">
        <v>2514.8022737284205</v>
      </c>
      <c r="Y75" s="16">
        <v>3451.3478314644349</v>
      </c>
      <c r="Z75" s="18">
        <v>6.742649247850536E-3</v>
      </c>
      <c r="AA75" s="19">
        <v>4.0360397343165823E-3</v>
      </c>
      <c r="AB75" s="19">
        <v>5.4223071303527871E-3</v>
      </c>
      <c r="AC75" s="18">
        <v>0.17063045063019786</v>
      </c>
      <c r="AD75" s="19">
        <v>0.27300872100831658</v>
      </c>
      <c r="AE75" s="17">
        <v>0</v>
      </c>
    </row>
    <row r="76" spans="2:31" x14ac:dyDescent="0.25">
      <c r="B76" s="15" t="s">
        <v>38</v>
      </c>
      <c r="C76" s="15" t="s">
        <v>179</v>
      </c>
      <c r="D76" s="15" t="s">
        <v>175</v>
      </c>
      <c r="E76" s="15" t="s">
        <v>180</v>
      </c>
      <c r="F76" s="16">
        <v>341341.23</v>
      </c>
      <c r="G76" s="16">
        <v>324172</v>
      </c>
      <c r="H76" s="17">
        <v>710.71616382436821</v>
      </c>
      <c r="I76" s="16">
        <v>710.71616382436821</v>
      </c>
      <c r="J76" s="17">
        <v>0</v>
      </c>
      <c r="K76" s="16">
        <v>2078.0076153280024</v>
      </c>
      <c r="L76" s="16">
        <v>2050.6654098631602</v>
      </c>
      <c r="M76" s="16">
        <v>1934.9868482811357</v>
      </c>
      <c r="N76" s="16">
        <v>1855.0634784608283</v>
      </c>
      <c r="O76" s="16">
        <v>1850.8569853123906</v>
      </c>
      <c r="P76" s="17">
        <v>475.84119511991753</v>
      </c>
      <c r="Q76" s="16">
        <v>471.17578228022791</v>
      </c>
      <c r="R76" s="16">
        <v>528.26828461714649</v>
      </c>
      <c r="S76" s="16">
        <v>506.44850764382664</v>
      </c>
      <c r="T76" s="16">
        <v>0</v>
      </c>
      <c r="U76" s="17">
        <v>2312.8825840324535</v>
      </c>
      <c r="V76" s="16">
        <v>2290.2057914073007</v>
      </c>
      <c r="W76" s="16">
        <v>1406.7185636639892</v>
      </c>
      <c r="X76" s="16">
        <v>1348.6149708170017</v>
      </c>
      <c r="Y76" s="16">
        <v>1850.8569853123906</v>
      </c>
      <c r="Z76" s="18">
        <v>6.7426492478505377E-3</v>
      </c>
      <c r="AA76" s="19">
        <v>4.0360397343165832E-3</v>
      </c>
      <c r="AB76" s="19">
        <v>5.4223071303527871E-3</v>
      </c>
      <c r="AC76" s="18">
        <v>0.17063045063019791</v>
      </c>
      <c r="AD76" s="19">
        <v>0.27300872100831663</v>
      </c>
      <c r="AE76" s="17">
        <v>913.33341859229859</v>
      </c>
    </row>
    <row r="77" spans="2:31" x14ac:dyDescent="0.25">
      <c r="B77" s="15" t="s">
        <v>38</v>
      </c>
      <c r="C77" s="15" t="s">
        <v>181</v>
      </c>
      <c r="D77" s="15" t="s">
        <v>175</v>
      </c>
      <c r="E77" s="15" t="s">
        <v>182</v>
      </c>
      <c r="F77" s="16">
        <v>211017.37</v>
      </c>
      <c r="G77" s="16">
        <v>443317</v>
      </c>
      <c r="H77" s="17">
        <v>439.36519390495926</v>
      </c>
      <c r="I77" s="16">
        <v>439.36519390495926</v>
      </c>
      <c r="J77" s="17">
        <v>0</v>
      </c>
      <c r="K77" s="16">
        <v>1284.6256569312964</v>
      </c>
      <c r="L77" s="16">
        <v>1267.7226877611479</v>
      </c>
      <c r="M77" s="16">
        <v>1196.210125887442</v>
      </c>
      <c r="N77" s="16">
        <v>1146.8014467746998</v>
      </c>
      <c r="O77" s="16">
        <v>1144.2009899792924</v>
      </c>
      <c r="P77" s="17">
        <v>294.16533576052848</v>
      </c>
      <c r="Q77" s="16">
        <v>291.28117451403773</v>
      </c>
      <c r="R77" s="16">
        <v>326.57579652572787</v>
      </c>
      <c r="S77" s="16">
        <v>313.08679623444601</v>
      </c>
      <c r="T77" s="16">
        <v>0</v>
      </c>
      <c r="U77" s="17">
        <v>1429.825515075727</v>
      </c>
      <c r="V77" s="16">
        <v>1415.8067071520693</v>
      </c>
      <c r="W77" s="16">
        <v>869.63432936171421</v>
      </c>
      <c r="X77" s="16">
        <v>833.71465054025384</v>
      </c>
      <c r="Y77" s="16">
        <v>1144.2009899792924</v>
      </c>
      <c r="Z77" s="18">
        <v>6.742649247850536E-3</v>
      </c>
      <c r="AA77" s="19">
        <v>4.0360397343165832E-3</v>
      </c>
      <c r="AB77" s="19">
        <v>5.4223071303527879E-3</v>
      </c>
      <c r="AC77" s="18">
        <v>0.17063045063019786</v>
      </c>
      <c r="AD77" s="19">
        <v>0.27300872100831652</v>
      </c>
      <c r="AE77" s="17">
        <v>0</v>
      </c>
    </row>
    <row r="78" spans="2:31" x14ac:dyDescent="0.25">
      <c r="B78" s="15" t="s">
        <v>38</v>
      </c>
      <c r="C78" s="15" t="s">
        <v>183</v>
      </c>
      <c r="D78" s="15" t="s">
        <v>175</v>
      </c>
      <c r="E78" s="15" t="s">
        <v>184</v>
      </c>
      <c r="F78" s="16">
        <v>372784.35</v>
      </c>
      <c r="G78" s="16">
        <v>381918</v>
      </c>
      <c r="H78" s="17">
        <v>776.18476726576671</v>
      </c>
      <c r="I78" s="16">
        <v>776.18476726576671</v>
      </c>
      <c r="J78" s="17">
        <v>0</v>
      </c>
      <c r="K78" s="16">
        <v>2269.4261638862063</v>
      </c>
      <c r="L78" s="16">
        <v>2239.5652933087563</v>
      </c>
      <c r="M78" s="16">
        <v>2113.2308408656982</v>
      </c>
      <c r="N78" s="16">
        <v>2025.9452191777673</v>
      </c>
      <c r="O78" s="16">
        <v>2021.3512390889287</v>
      </c>
      <c r="P78" s="17">
        <v>519.67396562671775</v>
      </c>
      <c r="Q78" s="16">
        <v>514.57879182387728</v>
      </c>
      <c r="R78" s="16">
        <v>576.93044906007367</v>
      </c>
      <c r="S78" s="16">
        <v>553.10071312063269</v>
      </c>
      <c r="T78" s="16">
        <v>0</v>
      </c>
      <c r="U78" s="17">
        <v>2525.9369655252553</v>
      </c>
      <c r="V78" s="16">
        <v>2501.171268750646</v>
      </c>
      <c r="W78" s="16">
        <v>1536.3003918056245</v>
      </c>
      <c r="X78" s="16">
        <v>1472.8445060571346</v>
      </c>
      <c r="Y78" s="16">
        <v>2021.3512390889287</v>
      </c>
      <c r="Z78" s="18">
        <v>6.742649247850536E-3</v>
      </c>
      <c r="AA78" s="19">
        <v>4.0360397343165814E-3</v>
      </c>
      <c r="AB78" s="19">
        <v>5.4223071303527862E-3</v>
      </c>
      <c r="AC78" s="18">
        <v>0.17063045063019788</v>
      </c>
      <c r="AD78" s="19">
        <v>0.27300872100831658</v>
      </c>
      <c r="AE78" s="17">
        <v>0</v>
      </c>
    </row>
    <row r="79" spans="2:31" x14ac:dyDescent="0.25">
      <c r="B79" s="15" t="s">
        <v>38</v>
      </c>
      <c r="C79" s="15" t="s">
        <v>185</v>
      </c>
      <c r="D79" s="15" t="s">
        <v>175</v>
      </c>
      <c r="E79" s="15" t="s">
        <v>186</v>
      </c>
      <c r="F79" s="16">
        <v>891462.88</v>
      </c>
      <c r="G79" s="16">
        <v>415799</v>
      </c>
      <c r="H79" s="17">
        <v>1856.1399051190594</v>
      </c>
      <c r="I79" s="16">
        <v>1856.1399051190594</v>
      </c>
      <c r="J79" s="17">
        <v>0</v>
      </c>
      <c r="K79" s="16">
        <v>4781.2247067651306</v>
      </c>
      <c r="L79" s="16">
        <v>4805.5579422146247</v>
      </c>
      <c r="M79" s="16">
        <v>4811.7439229562242</v>
      </c>
      <c r="N79" s="16">
        <v>4769.7628668008692</v>
      </c>
      <c r="O79" s="16">
        <v>4773.3615887289834</v>
      </c>
      <c r="P79" s="17">
        <v>1132.5365147227276</v>
      </c>
      <c r="Q79" s="16">
        <v>1136.6885056527651</v>
      </c>
      <c r="R79" s="16">
        <v>1313.6480542258184</v>
      </c>
      <c r="S79" s="16">
        <v>1302.1868597782593</v>
      </c>
      <c r="T79" s="16">
        <v>0</v>
      </c>
      <c r="U79" s="17">
        <v>5504.8280971614622</v>
      </c>
      <c r="V79" s="16">
        <v>5525.0093416809186</v>
      </c>
      <c r="W79" s="16">
        <v>3498.0958687304055</v>
      </c>
      <c r="X79" s="16">
        <v>3467.5760070226097</v>
      </c>
      <c r="Y79" s="16">
        <v>4773.3615887289834</v>
      </c>
      <c r="Z79" s="18">
        <v>6.1863694419011482E-3</v>
      </c>
      <c r="AA79" s="19">
        <v>3.9068771297314222E-3</v>
      </c>
      <c r="AB79" s="19">
        <v>5.3545264708374438E-3</v>
      </c>
      <c r="AC79" s="18">
        <v>0.17063045063019786</v>
      </c>
      <c r="AD79" s="19">
        <v>0.27300872100831658</v>
      </c>
      <c r="AE79" s="17">
        <v>0</v>
      </c>
    </row>
    <row r="80" spans="2:31" x14ac:dyDescent="0.25">
      <c r="B80" s="15" t="s">
        <v>38</v>
      </c>
      <c r="C80" s="15" t="s">
        <v>187</v>
      </c>
      <c r="D80" s="15" t="s">
        <v>175</v>
      </c>
      <c r="E80" s="15" t="s">
        <v>188</v>
      </c>
      <c r="F80" s="16">
        <v>509067.31</v>
      </c>
      <c r="G80" s="16">
        <v>494094</v>
      </c>
      <c r="H80" s="17">
        <v>1059.9433466961796</v>
      </c>
      <c r="I80" s="16">
        <v>1059.9433466961796</v>
      </c>
      <c r="J80" s="17">
        <v>0</v>
      </c>
      <c r="K80" s="16">
        <v>3099.0857649822756</v>
      </c>
      <c r="L80" s="16">
        <v>3058.3083207061936</v>
      </c>
      <c r="M80" s="16">
        <v>2885.7883641535363</v>
      </c>
      <c r="N80" s="16">
        <v>2766.5927578080646</v>
      </c>
      <c r="O80" s="16">
        <v>2760.3193048425128</v>
      </c>
      <c r="P80" s="17">
        <v>709.65701150980635</v>
      </c>
      <c r="Q80" s="16">
        <v>702.69913781743048</v>
      </c>
      <c r="R80" s="16">
        <v>787.84539039823903</v>
      </c>
      <c r="S80" s="16">
        <v>755.30395036004677</v>
      </c>
      <c r="T80" s="16">
        <v>0</v>
      </c>
      <c r="U80" s="17">
        <v>3449.372100168649</v>
      </c>
      <c r="V80" s="16">
        <v>3415.5525295849429</v>
      </c>
      <c r="W80" s="16">
        <v>2097.9429737552973</v>
      </c>
      <c r="X80" s="16">
        <v>2011.2888074480179</v>
      </c>
      <c r="Y80" s="16">
        <v>2760.3193048425128</v>
      </c>
      <c r="Z80" s="18">
        <v>6.7426492478505368E-3</v>
      </c>
      <c r="AA80" s="19">
        <v>4.0360397343165832E-3</v>
      </c>
      <c r="AB80" s="19">
        <v>5.4223071303527871E-3</v>
      </c>
      <c r="AC80" s="18">
        <v>0.17063045063019786</v>
      </c>
      <c r="AD80" s="19">
        <v>0.27300872100831658</v>
      </c>
      <c r="AE80" s="17">
        <v>1940.1351071385884</v>
      </c>
    </row>
    <row r="81" spans="2:31" x14ac:dyDescent="0.25">
      <c r="B81" s="15" t="s">
        <v>38</v>
      </c>
      <c r="C81" s="15" t="s">
        <v>189</v>
      </c>
      <c r="D81" s="15" t="s">
        <v>175</v>
      </c>
      <c r="E81" s="15" t="s">
        <v>190</v>
      </c>
      <c r="F81" s="16">
        <v>16805203.030000001</v>
      </c>
      <c r="G81" s="16">
        <v>1301619</v>
      </c>
      <c r="H81" s="17">
        <v>34990.58531479261</v>
      </c>
      <c r="I81" s="16">
        <v>34990.58531479261</v>
      </c>
      <c r="J81" s="17">
        <v>0</v>
      </c>
      <c r="K81" s="16">
        <v>68663.796612040373</v>
      </c>
      <c r="L81" s="16">
        <v>68713.962519103516</v>
      </c>
      <c r="M81" s="16">
        <v>70937.736099632602</v>
      </c>
      <c r="N81" s="16">
        <v>73397.19538188877</v>
      </c>
      <c r="O81" s="16">
        <v>73455.246602968298</v>
      </c>
      <c r="P81" s="17">
        <v>17686.59389797015</v>
      </c>
      <c r="Q81" s="16">
        <v>17695.153729298603</v>
      </c>
      <c r="R81" s="16">
        <v>19366.620603786185</v>
      </c>
      <c r="S81" s="16">
        <v>20038.074436806855</v>
      </c>
      <c r="T81" s="16">
        <v>0</v>
      </c>
      <c r="U81" s="17">
        <v>85967.788028862837</v>
      </c>
      <c r="V81" s="16">
        <v>86009.394104597523</v>
      </c>
      <c r="W81" s="16">
        <v>51571.115495846418</v>
      </c>
      <c r="X81" s="16">
        <v>53359.120945081915</v>
      </c>
      <c r="Y81" s="16">
        <v>73455.246602968298</v>
      </c>
      <c r="Z81" s="18">
        <v>5.1167838266057636E-3</v>
      </c>
      <c r="AA81" s="19">
        <v>3.1219568205635754E-3</v>
      </c>
      <c r="AB81" s="19">
        <v>4.370982395859117E-3</v>
      </c>
      <c r="AC81" s="18">
        <v>0.17063045063019788</v>
      </c>
      <c r="AD81" s="19">
        <v>0.27300872100831658</v>
      </c>
      <c r="AE81" s="17">
        <v>0</v>
      </c>
    </row>
    <row r="82" spans="2:31" x14ac:dyDescent="0.25">
      <c r="B82" s="15" t="s">
        <v>38</v>
      </c>
      <c r="C82" s="15" t="s">
        <v>191</v>
      </c>
      <c r="D82" s="15" t="s">
        <v>175</v>
      </c>
      <c r="E82" s="15" t="s">
        <v>192</v>
      </c>
      <c r="F82" s="16">
        <v>462217.41000000003</v>
      </c>
      <c r="G82" s="16">
        <v>488090</v>
      </c>
      <c r="H82" s="17">
        <v>962.39585381477389</v>
      </c>
      <c r="I82" s="16">
        <v>962.39585381477389</v>
      </c>
      <c r="J82" s="17">
        <v>0</v>
      </c>
      <c r="K82" s="16">
        <v>2813.8742510454585</v>
      </c>
      <c r="L82" s="16">
        <v>2776.8495898474921</v>
      </c>
      <c r="M82" s="16">
        <v>2620.2067924714797</v>
      </c>
      <c r="N82" s="16">
        <v>2511.980859738962</v>
      </c>
      <c r="O82" s="16">
        <v>2506.2847580161979</v>
      </c>
      <c r="P82" s="17">
        <v>644.34666969364605</v>
      </c>
      <c r="Q82" s="16">
        <v>638.02913506900654</v>
      </c>
      <c r="R82" s="16">
        <v>715.33930518994214</v>
      </c>
      <c r="S82" s="16">
        <v>685.79268171470142</v>
      </c>
      <c r="T82" s="16">
        <v>0</v>
      </c>
      <c r="U82" s="17">
        <v>3131.9234351665864</v>
      </c>
      <c r="V82" s="16">
        <v>3101.2163085932598</v>
      </c>
      <c r="W82" s="16">
        <v>1904.8674872815377</v>
      </c>
      <c r="X82" s="16">
        <v>1826.1881780242607</v>
      </c>
      <c r="Y82" s="16">
        <v>2506.2847580161979</v>
      </c>
      <c r="Z82" s="18">
        <v>6.742649247850536E-3</v>
      </c>
      <c r="AA82" s="19">
        <v>4.0360397343165832E-3</v>
      </c>
      <c r="AB82" s="19">
        <v>5.4223071303527871E-3</v>
      </c>
      <c r="AC82" s="18">
        <v>0.17063045063019788</v>
      </c>
      <c r="AD82" s="19">
        <v>0.27300872100831652</v>
      </c>
      <c r="AE82" s="17">
        <v>2535.21142173009</v>
      </c>
    </row>
    <row r="83" spans="2:31" x14ac:dyDescent="0.25">
      <c r="B83" s="15" t="s">
        <v>38</v>
      </c>
      <c r="C83" s="15" t="s">
        <v>193</v>
      </c>
      <c r="D83" s="15" t="s">
        <v>175</v>
      </c>
      <c r="E83" s="15" t="s">
        <v>194</v>
      </c>
      <c r="F83" s="16">
        <v>873899.57000000007</v>
      </c>
      <c r="G83" s="16">
        <v>450268</v>
      </c>
      <c r="H83" s="17">
        <v>1819.5708439855475</v>
      </c>
      <c r="I83" s="16">
        <v>1819.5708439855475</v>
      </c>
      <c r="J83" s="17">
        <v>0</v>
      </c>
      <c r="K83" s="16">
        <v>4827.1365500411557</v>
      </c>
      <c r="L83" s="16">
        <v>4853.6566981916467</v>
      </c>
      <c r="M83" s="16">
        <v>4845.9687328161654</v>
      </c>
      <c r="N83" s="16">
        <v>4749.3213056905615</v>
      </c>
      <c r="O83" s="16">
        <v>4738.5518696232357</v>
      </c>
      <c r="P83" s="17">
        <v>1134.1306778498447</v>
      </c>
      <c r="Q83" s="16">
        <v>1138.6558226795419</v>
      </c>
      <c r="R83" s="16">
        <v>1322.991725792434</v>
      </c>
      <c r="S83" s="16">
        <v>1296.6061353241209</v>
      </c>
      <c r="T83" s="16">
        <v>0</v>
      </c>
      <c r="U83" s="17">
        <v>5512.576716176859</v>
      </c>
      <c r="V83" s="16">
        <v>5534.5717194976514</v>
      </c>
      <c r="W83" s="16">
        <v>3522.9770070237314</v>
      </c>
      <c r="X83" s="16">
        <v>3452.7151703664404</v>
      </c>
      <c r="Y83" s="16">
        <v>4738.5518696232357</v>
      </c>
      <c r="Z83" s="18">
        <v>6.3206052588368417E-3</v>
      </c>
      <c r="AA83" s="19">
        <v>3.9911291965678457E-3</v>
      </c>
      <c r="AB83" s="19">
        <v>5.4223071303527879E-3</v>
      </c>
      <c r="AC83" s="18">
        <v>0.17063045063019788</v>
      </c>
      <c r="AD83" s="19">
        <v>0.27300872100831658</v>
      </c>
      <c r="AE83" s="17">
        <v>0</v>
      </c>
    </row>
    <row r="84" spans="2:31" x14ac:dyDescent="0.25">
      <c r="B84" s="15" t="s">
        <v>38</v>
      </c>
      <c r="C84" s="15" t="s">
        <v>195</v>
      </c>
      <c r="D84" s="15" t="s">
        <v>175</v>
      </c>
      <c r="E84" s="15" t="s">
        <v>196</v>
      </c>
      <c r="F84" s="16">
        <v>3662685.14</v>
      </c>
      <c r="G84" s="16">
        <v>717570.00000000012</v>
      </c>
      <c r="H84" s="17">
        <v>7626.179620895251</v>
      </c>
      <c r="I84" s="16">
        <v>7626.179620895251</v>
      </c>
      <c r="J84" s="17">
        <v>0</v>
      </c>
      <c r="K84" s="16">
        <v>16390.225968241753</v>
      </c>
      <c r="L84" s="16">
        <v>16428.277375992609</v>
      </c>
      <c r="M84" s="16">
        <v>16773.082279523071</v>
      </c>
      <c r="N84" s="16">
        <v>17093.340555914929</v>
      </c>
      <c r="O84" s="16">
        <v>17106.642561951776</v>
      </c>
      <c r="P84" s="17">
        <v>4097.9301081920503</v>
      </c>
      <c r="Q84" s="16">
        <v>4104.4228370436904</v>
      </c>
      <c r="R84" s="16">
        <v>4579.1977404998524</v>
      </c>
      <c r="S84" s="16">
        <v>4666.6310429298946</v>
      </c>
      <c r="T84" s="16">
        <v>0</v>
      </c>
      <c r="U84" s="17">
        <v>19918.475480944955</v>
      </c>
      <c r="V84" s="16">
        <v>19950.03415984417</v>
      </c>
      <c r="W84" s="16">
        <v>12193.884539023218</v>
      </c>
      <c r="X84" s="16">
        <v>12426.709512985035</v>
      </c>
      <c r="Y84" s="16">
        <v>17106.642561951776</v>
      </c>
      <c r="Z84" s="18">
        <v>5.4425248304020369E-3</v>
      </c>
      <c r="AA84" s="19">
        <v>3.3610033501280225E-3</v>
      </c>
      <c r="AB84" s="19">
        <v>4.6705195527540688E-3</v>
      </c>
      <c r="AC84" s="18">
        <v>0.17063045063019788</v>
      </c>
      <c r="AD84" s="19">
        <v>0.27300872100831658</v>
      </c>
      <c r="AE84" s="17">
        <v>0</v>
      </c>
    </row>
    <row r="85" spans="2:31" x14ac:dyDescent="0.25">
      <c r="B85" s="15" t="s">
        <v>38</v>
      </c>
      <c r="C85" s="15" t="s">
        <v>197</v>
      </c>
      <c r="D85" s="15" t="s">
        <v>175</v>
      </c>
      <c r="E85" s="15" t="s">
        <v>198</v>
      </c>
      <c r="F85" s="16">
        <v>463572.81000000006</v>
      </c>
      <c r="G85" s="16">
        <v>371599</v>
      </c>
      <c r="H85" s="17">
        <v>965.21797023020827</v>
      </c>
      <c r="I85" s="16">
        <v>965.21797023020827</v>
      </c>
      <c r="J85" s="17">
        <v>0</v>
      </c>
      <c r="K85" s="16">
        <v>2822.1256173448528</v>
      </c>
      <c r="L85" s="16">
        <v>2784.9923855376837</v>
      </c>
      <c r="M85" s="16">
        <v>2627.890250968891</v>
      </c>
      <c r="N85" s="16">
        <v>2519.3469579940893</v>
      </c>
      <c r="O85" s="16">
        <v>2513.6341531006783</v>
      </c>
      <c r="P85" s="17">
        <v>646.23614303932288</v>
      </c>
      <c r="Q85" s="16">
        <v>639.90008296270969</v>
      </c>
      <c r="R85" s="16">
        <v>717.43695636724078</v>
      </c>
      <c r="S85" s="16">
        <v>687.8036907781551</v>
      </c>
      <c r="T85" s="16">
        <v>0</v>
      </c>
      <c r="U85" s="17">
        <v>3141.1074445357381</v>
      </c>
      <c r="V85" s="16">
        <v>3110.3102728051822</v>
      </c>
      <c r="W85" s="16">
        <v>1910.4532946016502</v>
      </c>
      <c r="X85" s="16">
        <v>1831.5432672159341</v>
      </c>
      <c r="Y85" s="16">
        <v>2513.6341531006783</v>
      </c>
      <c r="Z85" s="18">
        <v>6.7426492478505368E-3</v>
      </c>
      <c r="AA85" s="19">
        <v>4.0360397343165832E-3</v>
      </c>
      <c r="AB85" s="19">
        <v>5.4223071303527879E-3</v>
      </c>
      <c r="AC85" s="18">
        <v>0.17063045063019786</v>
      </c>
      <c r="AD85" s="19">
        <v>0.27300872100831652</v>
      </c>
      <c r="AE85" s="17">
        <v>0</v>
      </c>
    </row>
    <row r="86" spans="2:31" x14ac:dyDescent="0.25">
      <c r="B86" s="15" t="s">
        <v>38</v>
      </c>
      <c r="C86" s="15" t="s">
        <v>199</v>
      </c>
      <c r="D86" s="15" t="s">
        <v>175</v>
      </c>
      <c r="E86" s="15" t="s">
        <v>200</v>
      </c>
      <c r="F86" s="16">
        <v>422110.94999999995</v>
      </c>
      <c r="G86" s="16">
        <v>433630</v>
      </c>
      <c r="H86" s="17">
        <v>878.88906679178376</v>
      </c>
      <c r="I86" s="16">
        <v>878.88906679178376</v>
      </c>
      <c r="J86" s="17">
        <v>0</v>
      </c>
      <c r="K86" s="16">
        <v>2569.7152629740558</v>
      </c>
      <c r="L86" s="16">
        <v>2535.9032200401862</v>
      </c>
      <c r="M86" s="16">
        <v>2392.8522691661246</v>
      </c>
      <c r="N86" s="16">
        <v>2294.0170667440457</v>
      </c>
      <c r="O86" s="16">
        <v>2288.8152139849881</v>
      </c>
      <c r="P86" s="17">
        <v>588.43691083319675</v>
      </c>
      <c r="Q86" s="16">
        <v>582.6675467106628</v>
      </c>
      <c r="R86" s="16">
        <v>653.2695375668917</v>
      </c>
      <c r="S86" s="16">
        <v>626.28666536303831</v>
      </c>
      <c r="T86" s="16">
        <v>0</v>
      </c>
      <c r="U86" s="17">
        <v>2860.1674189326432</v>
      </c>
      <c r="V86" s="16">
        <v>2832.1247401213072</v>
      </c>
      <c r="W86" s="16">
        <v>1739.5827315992328</v>
      </c>
      <c r="X86" s="16">
        <v>1667.7304013810074</v>
      </c>
      <c r="Y86" s="16">
        <v>2288.8152139849881</v>
      </c>
      <c r="Z86" s="18">
        <v>6.742649247850536E-3</v>
      </c>
      <c r="AA86" s="19">
        <v>4.0360397343165823E-3</v>
      </c>
      <c r="AB86" s="19">
        <v>5.4223071303527862E-3</v>
      </c>
      <c r="AC86" s="18">
        <v>0.17063045063019788</v>
      </c>
      <c r="AD86" s="19">
        <v>0.27300872100831652</v>
      </c>
      <c r="AE86" s="17">
        <v>0</v>
      </c>
    </row>
    <row r="87" spans="2:31" x14ac:dyDescent="0.25">
      <c r="B87" s="15" t="s">
        <v>38</v>
      </c>
      <c r="C87" s="15" t="s">
        <v>201</v>
      </c>
      <c r="D87" s="15" t="s">
        <v>175</v>
      </c>
      <c r="E87" s="15" t="s">
        <v>202</v>
      </c>
      <c r="F87" s="16">
        <v>789602.89000000013</v>
      </c>
      <c r="G87" s="16">
        <v>955094</v>
      </c>
      <c r="H87" s="17">
        <v>1644.0543585239745</v>
      </c>
      <c r="I87" s="16">
        <v>1644.0543585239745</v>
      </c>
      <c r="J87" s="17">
        <v>0</v>
      </c>
      <c r="K87" s="16">
        <v>4806.9224409398175</v>
      </c>
      <c r="L87" s="16">
        <v>4743.6734614537672</v>
      </c>
      <c r="M87" s="16">
        <v>4476.0816251666311</v>
      </c>
      <c r="N87" s="16">
        <v>4291.1999928227924</v>
      </c>
      <c r="O87" s="16">
        <v>4281.4693805941688</v>
      </c>
      <c r="P87" s="17">
        <v>1100.7330782974582</v>
      </c>
      <c r="Q87" s="16">
        <v>1089.940876425853</v>
      </c>
      <c r="R87" s="16">
        <v>1222.0093196155688</v>
      </c>
      <c r="S87" s="16">
        <v>1171.5350216314405</v>
      </c>
      <c r="T87" s="16">
        <v>0</v>
      </c>
      <c r="U87" s="17">
        <v>5350.2437211663346</v>
      </c>
      <c r="V87" s="16">
        <v>5297.7869435518887</v>
      </c>
      <c r="W87" s="16">
        <v>3254.0723055510625</v>
      </c>
      <c r="X87" s="16">
        <v>3119.6649711913519</v>
      </c>
      <c r="Y87" s="16">
        <v>4281.4693805941688</v>
      </c>
      <c r="Z87" s="18">
        <v>6.7426492478505368E-3</v>
      </c>
      <c r="AA87" s="19">
        <v>4.036039734316584E-3</v>
      </c>
      <c r="AB87" s="19">
        <v>5.4223071303527879E-3</v>
      </c>
      <c r="AC87" s="18">
        <v>0.17063045063019783</v>
      </c>
      <c r="AD87" s="19">
        <v>0.27300872100831652</v>
      </c>
      <c r="AE87" s="17">
        <v>2913.75</v>
      </c>
    </row>
    <row r="88" spans="2:31" x14ac:dyDescent="0.25">
      <c r="B88" s="15" t="s">
        <v>38</v>
      </c>
      <c r="C88" s="15" t="s">
        <v>203</v>
      </c>
      <c r="D88" s="15" t="s">
        <v>175</v>
      </c>
      <c r="E88" s="15" t="s">
        <v>204</v>
      </c>
      <c r="F88" s="16">
        <v>1075828.83</v>
      </c>
      <c r="G88" s="16">
        <v>490452</v>
      </c>
      <c r="H88" s="17">
        <v>2240.0134287594219</v>
      </c>
      <c r="I88" s="16">
        <v>2240.0134287594219</v>
      </c>
      <c r="J88" s="17">
        <v>0</v>
      </c>
      <c r="K88" s="16">
        <v>5732.8010911370311</v>
      </c>
      <c r="L88" s="16">
        <v>5761.4580263336375</v>
      </c>
      <c r="M88" s="16">
        <v>5772.5787400983136</v>
      </c>
      <c r="N88" s="16">
        <v>5727.5548801506238</v>
      </c>
      <c r="O88" s="16">
        <v>5731.8808820302729</v>
      </c>
      <c r="P88" s="17">
        <v>1360.4049343209165</v>
      </c>
      <c r="Q88" s="16">
        <v>1365.2946800871935</v>
      </c>
      <c r="R88" s="16">
        <v>1575.96433875404</v>
      </c>
      <c r="S88" s="16">
        <v>1563.6724323348546</v>
      </c>
      <c r="T88" s="16">
        <v>0</v>
      </c>
      <c r="U88" s="17">
        <v>6612.4095855755368</v>
      </c>
      <c r="V88" s="16">
        <v>6636.1767750058661</v>
      </c>
      <c r="W88" s="16">
        <v>4196.6144013442736</v>
      </c>
      <c r="X88" s="16">
        <v>4163.8824478157694</v>
      </c>
      <c r="Y88" s="16">
        <v>5731.8808820302729</v>
      </c>
      <c r="Z88" s="18">
        <v>6.157385817863517E-3</v>
      </c>
      <c r="AA88" s="19">
        <v>3.885607364305362E-3</v>
      </c>
      <c r="AB88" s="19">
        <v>5.3278743998989809E-3</v>
      </c>
      <c r="AC88" s="18">
        <v>0.17063045063019788</v>
      </c>
      <c r="AD88" s="19">
        <v>0.27300872100831658</v>
      </c>
      <c r="AE88" s="17">
        <v>2689.5</v>
      </c>
    </row>
    <row r="89" spans="2:31" x14ac:dyDescent="0.25">
      <c r="B89" s="15" t="s">
        <v>38</v>
      </c>
      <c r="C89" s="15" t="s">
        <v>205</v>
      </c>
      <c r="D89" s="15" t="s">
        <v>175</v>
      </c>
      <c r="E89" s="15" t="s">
        <v>206</v>
      </c>
      <c r="F89" s="16">
        <v>2553876.79</v>
      </c>
      <c r="G89" s="16">
        <v>1492911.0000000005</v>
      </c>
      <c r="H89" s="17">
        <v>5317.498607094406</v>
      </c>
      <c r="I89" s="16">
        <v>5317.498607094406</v>
      </c>
      <c r="J89" s="17">
        <v>0</v>
      </c>
      <c r="K89" s="16">
        <v>14688.26833619322</v>
      </c>
      <c r="L89" s="16">
        <v>14776.836358082448</v>
      </c>
      <c r="M89" s="16">
        <v>14477.354525207647</v>
      </c>
      <c r="N89" s="16">
        <v>13879.376838296896</v>
      </c>
      <c r="O89" s="16">
        <v>13847.904328459488</v>
      </c>
      <c r="P89" s="17">
        <v>3413.5930287358838</v>
      </c>
      <c r="Q89" s="16">
        <v>3428.7054302222673</v>
      </c>
      <c r="R89" s="16">
        <v>3952.4440425109037</v>
      </c>
      <c r="S89" s="16">
        <v>3789.1909190158658</v>
      </c>
      <c r="T89" s="16">
        <v>0</v>
      </c>
      <c r="U89" s="17">
        <v>16592.173914551742</v>
      </c>
      <c r="V89" s="16">
        <v>16665.629534954587</v>
      </c>
      <c r="W89" s="16">
        <v>10524.910482696743</v>
      </c>
      <c r="X89" s="16">
        <v>10090.18591928103</v>
      </c>
      <c r="Y89" s="16">
        <v>13847.904328459488</v>
      </c>
      <c r="Z89" s="18">
        <v>6.5112388310452386E-3</v>
      </c>
      <c r="AA89" s="19">
        <v>4.0360397343165832E-3</v>
      </c>
      <c r="AB89" s="19">
        <v>5.4223071303527871E-3</v>
      </c>
      <c r="AC89" s="18">
        <v>0.17063045063019788</v>
      </c>
      <c r="AD89" s="19">
        <v>0.27300872100831652</v>
      </c>
      <c r="AE89" s="17">
        <v>0</v>
      </c>
    </row>
    <row r="90" spans="2:31" x14ac:dyDescent="0.25">
      <c r="B90" s="15" t="s">
        <v>38</v>
      </c>
      <c r="C90" s="15" t="s">
        <v>207</v>
      </c>
      <c r="D90" s="15" t="s">
        <v>175</v>
      </c>
      <c r="E90" s="15" t="s">
        <v>208</v>
      </c>
      <c r="F90" s="16">
        <v>265340.05</v>
      </c>
      <c r="G90" s="16">
        <v>390184</v>
      </c>
      <c r="H90" s="17">
        <v>552.47197194715102</v>
      </c>
      <c r="I90" s="16">
        <v>552.47197194715102</v>
      </c>
      <c r="J90" s="17">
        <v>0</v>
      </c>
      <c r="K90" s="16">
        <v>1615.3297524342806</v>
      </c>
      <c r="L90" s="16">
        <v>1594.0754135864613</v>
      </c>
      <c r="M90" s="16">
        <v>1504.1532107687635</v>
      </c>
      <c r="N90" s="16">
        <v>1442.0251433674448</v>
      </c>
      <c r="O90" s="16">
        <v>1438.7552450831649</v>
      </c>
      <c r="P90" s="17">
        <v>369.89298510812364</v>
      </c>
      <c r="Q90" s="16">
        <v>366.26634769267326</v>
      </c>
      <c r="R90" s="16">
        <v>410.64694427253295</v>
      </c>
      <c r="S90" s="16">
        <v>393.6854400525782</v>
      </c>
      <c r="T90" s="16">
        <v>0</v>
      </c>
      <c r="U90" s="17">
        <v>1797.9087392733079</v>
      </c>
      <c r="V90" s="16">
        <v>1780.281037840939</v>
      </c>
      <c r="W90" s="16">
        <v>1093.5062664962306</v>
      </c>
      <c r="X90" s="16">
        <v>1048.3397033148667</v>
      </c>
      <c r="Y90" s="16">
        <v>1438.7552450831649</v>
      </c>
      <c r="Z90" s="18">
        <v>6.7426492478505351E-3</v>
      </c>
      <c r="AA90" s="19">
        <v>4.0360397343165823E-3</v>
      </c>
      <c r="AB90" s="19">
        <v>5.4223071303527871E-3</v>
      </c>
      <c r="AC90" s="18">
        <v>0.17063045063019786</v>
      </c>
      <c r="AD90" s="19">
        <v>0.27300872100831658</v>
      </c>
      <c r="AE90" s="17">
        <v>0</v>
      </c>
    </row>
    <row r="91" spans="2:31" x14ac:dyDescent="0.25">
      <c r="B91" s="15" t="s">
        <v>38</v>
      </c>
      <c r="C91" s="15" t="s">
        <v>209</v>
      </c>
      <c r="D91" s="15" t="s">
        <v>175</v>
      </c>
      <c r="E91" s="15" t="s">
        <v>210</v>
      </c>
      <c r="F91" s="16">
        <v>582735.77</v>
      </c>
      <c r="G91" s="16">
        <v>394746</v>
      </c>
      <c r="H91" s="17">
        <v>1213.3305167314224</v>
      </c>
      <c r="I91" s="16">
        <v>1213.3305167314224</v>
      </c>
      <c r="J91" s="17">
        <v>0</v>
      </c>
      <c r="K91" s="16">
        <v>3529.1968475667063</v>
      </c>
      <c r="L91" s="16">
        <v>3500.8841054125642</v>
      </c>
      <c r="M91" s="16">
        <v>3303.3983353636504</v>
      </c>
      <c r="N91" s="16">
        <v>3166.9536215116732</v>
      </c>
      <c r="O91" s="16">
        <v>3159.772320782622</v>
      </c>
      <c r="P91" s="17">
        <v>809.2195812962342</v>
      </c>
      <c r="Q91" s="16">
        <v>804.38856534389629</v>
      </c>
      <c r="R91" s="16">
        <v>901.85655451863215</v>
      </c>
      <c r="S91" s="16">
        <v>864.60595770155317</v>
      </c>
      <c r="T91" s="16">
        <v>0</v>
      </c>
      <c r="U91" s="17">
        <v>3933.3077830018942</v>
      </c>
      <c r="V91" s="16">
        <v>3909.8260568000906</v>
      </c>
      <c r="W91" s="16">
        <v>2401.5417808450184</v>
      </c>
      <c r="X91" s="16">
        <v>2302.3476638101201</v>
      </c>
      <c r="Y91" s="16">
        <v>3159.772320782622</v>
      </c>
      <c r="Z91" s="18">
        <v>6.7295798915879019E-3</v>
      </c>
      <c r="AA91" s="19">
        <v>4.0360397343165823E-3</v>
      </c>
      <c r="AB91" s="19">
        <v>5.4223071303527871E-3</v>
      </c>
      <c r="AC91" s="18">
        <v>0.17063045063019786</v>
      </c>
      <c r="AD91" s="19">
        <v>0.27300872100831658</v>
      </c>
      <c r="AE91" s="17">
        <v>0</v>
      </c>
    </row>
    <row r="92" spans="2:31" x14ac:dyDescent="0.25">
      <c r="B92" s="15" t="s">
        <v>38</v>
      </c>
      <c r="C92" s="15" t="s">
        <v>211</v>
      </c>
      <c r="D92" s="15" t="s">
        <v>175</v>
      </c>
      <c r="E92" s="15" t="s">
        <v>212</v>
      </c>
      <c r="F92" s="16">
        <v>441656.15</v>
      </c>
      <c r="G92" s="16">
        <v>468761</v>
      </c>
      <c r="H92" s="17">
        <v>919.58467676887358</v>
      </c>
      <c r="I92" s="16">
        <v>919.58467676887358</v>
      </c>
      <c r="J92" s="17">
        <v>0</v>
      </c>
      <c r="K92" s="16">
        <v>2688.7019861516483</v>
      </c>
      <c r="L92" s="16">
        <v>2653.3243284391265</v>
      </c>
      <c r="M92" s="16">
        <v>2503.6496227323041</v>
      </c>
      <c r="N92" s="16">
        <v>2400.2380078803176</v>
      </c>
      <c r="O92" s="16">
        <v>2394.7952913091603</v>
      </c>
      <c r="P92" s="17">
        <v>615.68357929706156</v>
      </c>
      <c r="Q92" s="16">
        <v>609.6470736193329</v>
      </c>
      <c r="R92" s="16">
        <v>683.51818135510064</v>
      </c>
      <c r="S92" s="16">
        <v>655.28590864695138</v>
      </c>
      <c r="T92" s="16">
        <v>0</v>
      </c>
      <c r="U92" s="17">
        <v>2992.6030836234604</v>
      </c>
      <c r="V92" s="16">
        <v>2963.2619315886673</v>
      </c>
      <c r="W92" s="16">
        <v>1820.1314413772034</v>
      </c>
      <c r="X92" s="16">
        <v>1744.9520992333662</v>
      </c>
      <c r="Y92" s="16">
        <v>2394.7952913091603</v>
      </c>
      <c r="Z92" s="18">
        <v>6.7426492478505368E-3</v>
      </c>
      <c r="AA92" s="19">
        <v>4.0360397343165823E-3</v>
      </c>
      <c r="AB92" s="19">
        <v>5.4223071303527871E-3</v>
      </c>
      <c r="AC92" s="18">
        <v>0.17063045063019788</v>
      </c>
      <c r="AD92" s="19">
        <v>0.27300872100831658</v>
      </c>
      <c r="AE92" s="17">
        <v>0</v>
      </c>
    </row>
    <row r="93" spans="2:31" x14ac:dyDescent="0.25">
      <c r="B93" s="15" t="s">
        <v>38</v>
      </c>
      <c r="C93" s="15" t="s">
        <v>213</v>
      </c>
      <c r="D93" s="15" t="s">
        <v>175</v>
      </c>
      <c r="E93" s="15" t="s">
        <v>214</v>
      </c>
      <c r="F93" s="16">
        <v>1295739.3899999999</v>
      </c>
      <c r="G93" s="16">
        <v>484633</v>
      </c>
      <c r="H93" s="17">
        <v>2697.8953833878395</v>
      </c>
      <c r="I93" s="16">
        <v>2697.8953833878395</v>
      </c>
      <c r="J93" s="17">
        <v>0</v>
      </c>
      <c r="K93" s="16">
        <v>6556.2745595700253</v>
      </c>
      <c r="L93" s="16">
        <v>6584.1597158337991</v>
      </c>
      <c r="M93" s="16">
        <v>6631.746873459766</v>
      </c>
      <c r="N93" s="16">
        <v>6630.2718684392185</v>
      </c>
      <c r="O93" s="16">
        <v>6635.3232982173686</v>
      </c>
      <c r="P93" s="17">
        <v>1579.0431875753331</v>
      </c>
      <c r="Q93" s="16">
        <v>1583.8012443545135</v>
      </c>
      <c r="R93" s="16">
        <v>1810.5247319741529</v>
      </c>
      <c r="S93" s="16">
        <v>1810.1220427400019</v>
      </c>
      <c r="T93" s="16">
        <v>0</v>
      </c>
      <c r="U93" s="17">
        <v>7675.1267553825328</v>
      </c>
      <c r="V93" s="16">
        <v>7698.2538548671237</v>
      </c>
      <c r="W93" s="16">
        <v>4821.2221414856131</v>
      </c>
      <c r="X93" s="16">
        <v>4820.1498256992163</v>
      </c>
      <c r="Y93" s="16">
        <v>6635.3232982173686</v>
      </c>
      <c r="Z93" s="18">
        <v>5.9322811087226647E-3</v>
      </c>
      <c r="AA93" s="19">
        <v>3.7204132411166537E-3</v>
      </c>
      <c r="AB93" s="19">
        <v>5.1208779708528957E-3</v>
      </c>
      <c r="AC93" s="18">
        <v>0.17063045063019788</v>
      </c>
      <c r="AD93" s="19">
        <v>0.27300872100831658</v>
      </c>
      <c r="AE93" s="17">
        <v>55</v>
      </c>
    </row>
    <row r="94" spans="2:31" x14ac:dyDescent="0.25">
      <c r="B94" s="15" t="s">
        <v>38</v>
      </c>
      <c r="C94" s="15" t="s">
        <v>215</v>
      </c>
      <c r="D94" s="15" t="s">
        <v>175</v>
      </c>
      <c r="E94" s="15" t="s">
        <v>216</v>
      </c>
      <c r="F94" s="16">
        <v>551417.78</v>
      </c>
      <c r="G94" s="16">
        <v>433119</v>
      </c>
      <c r="H94" s="17">
        <v>1148.1224499781331</v>
      </c>
      <c r="I94" s="16">
        <v>1148.1224499781331</v>
      </c>
      <c r="J94" s="17">
        <v>0</v>
      </c>
      <c r="K94" s="16">
        <v>3356.9057745156106</v>
      </c>
      <c r="L94" s="16">
        <v>3312.7359616930371</v>
      </c>
      <c r="M94" s="16">
        <v>3125.8636766744553</v>
      </c>
      <c r="N94" s="16">
        <v>2996.7519161161626</v>
      </c>
      <c r="O94" s="16">
        <v>2989.9565602973053</v>
      </c>
      <c r="P94" s="17">
        <v>768.69499604712769</v>
      </c>
      <c r="Q94" s="16">
        <v>761.15828098096017</v>
      </c>
      <c r="R94" s="16">
        <v>853.38804441524701</v>
      </c>
      <c r="S94" s="16">
        <v>818.1394077980907</v>
      </c>
      <c r="T94" s="16">
        <v>0</v>
      </c>
      <c r="U94" s="17">
        <v>3736.333228446616</v>
      </c>
      <c r="V94" s="16">
        <v>3699.7001306902098</v>
      </c>
      <c r="W94" s="16">
        <v>2272.4756322592084</v>
      </c>
      <c r="X94" s="16">
        <v>2178.6125083180718</v>
      </c>
      <c r="Y94" s="16">
        <v>2989.9565602973053</v>
      </c>
      <c r="Z94" s="18">
        <v>6.742649247850536E-3</v>
      </c>
      <c r="AA94" s="19">
        <v>4.0360397343165823E-3</v>
      </c>
      <c r="AB94" s="19">
        <v>5.4223071303527879E-3</v>
      </c>
      <c r="AC94" s="18">
        <v>0.17063045063019788</v>
      </c>
      <c r="AD94" s="19">
        <v>0.27300872100831658</v>
      </c>
      <c r="AE94" s="17">
        <v>910.5</v>
      </c>
    </row>
    <row r="95" spans="2:31" x14ac:dyDescent="0.25">
      <c r="B95" s="15" t="s">
        <v>38</v>
      </c>
      <c r="C95" s="15" t="s">
        <v>217</v>
      </c>
      <c r="D95" s="15" t="s">
        <v>175</v>
      </c>
      <c r="E95" s="15" t="s">
        <v>218</v>
      </c>
      <c r="F95" s="16">
        <v>409182.08100000001</v>
      </c>
      <c r="G95" s="16">
        <v>357599</v>
      </c>
      <c r="H95" s="17">
        <v>851.96950545350717</v>
      </c>
      <c r="I95" s="16">
        <v>851.96950545350717</v>
      </c>
      <c r="J95" s="17">
        <v>0</v>
      </c>
      <c r="K95" s="16">
        <v>2491.007255038483</v>
      </c>
      <c r="L95" s="16">
        <v>2458.2308437879769</v>
      </c>
      <c r="M95" s="16">
        <v>2319.561411574296</v>
      </c>
      <c r="N95" s="16">
        <v>2223.7534402266624</v>
      </c>
      <c r="O95" s="16">
        <v>2218.710915418892</v>
      </c>
      <c r="P95" s="17">
        <v>570.41363108902738</v>
      </c>
      <c r="Q95" s="16">
        <v>564.82097726731263</v>
      </c>
      <c r="R95" s="16">
        <v>633.26049427414387</v>
      </c>
      <c r="S95" s="16">
        <v>607.10408255412153</v>
      </c>
      <c r="T95" s="16">
        <v>0</v>
      </c>
      <c r="U95" s="17">
        <v>2772.5631294029627</v>
      </c>
      <c r="V95" s="16">
        <v>2745.3793719741716</v>
      </c>
      <c r="W95" s="16">
        <v>1686.3009173001522</v>
      </c>
      <c r="X95" s="16">
        <v>1616.6493576725409</v>
      </c>
      <c r="Y95" s="16">
        <v>2218.710915418892</v>
      </c>
      <c r="Z95" s="18">
        <v>6.742649247850536E-3</v>
      </c>
      <c r="AA95" s="19">
        <v>4.0360397343165832E-3</v>
      </c>
      <c r="AB95" s="19">
        <v>5.4223071303527879E-3</v>
      </c>
      <c r="AC95" s="18">
        <v>0.17063045063019788</v>
      </c>
      <c r="AD95" s="19">
        <v>0.27300872100831652</v>
      </c>
      <c r="AE95" s="17">
        <v>0</v>
      </c>
    </row>
    <row r="96" spans="2:31" x14ac:dyDescent="0.25">
      <c r="B96" s="15" t="s">
        <v>38</v>
      </c>
      <c r="C96" s="15" t="s">
        <v>219</v>
      </c>
      <c r="D96" s="15" t="s">
        <v>175</v>
      </c>
      <c r="E96" s="15" t="s">
        <v>220</v>
      </c>
      <c r="F96" s="16">
        <v>893721.53</v>
      </c>
      <c r="G96" s="16">
        <v>409802</v>
      </c>
      <c r="H96" s="17">
        <v>1860.8427037332845</v>
      </c>
      <c r="I96" s="16">
        <v>1860.8427037332845</v>
      </c>
      <c r="J96" s="17">
        <v>0</v>
      </c>
      <c r="K96" s="16">
        <v>4770.1829384336561</v>
      </c>
      <c r="L96" s="16">
        <v>4794.1371686278671</v>
      </c>
      <c r="M96" s="16">
        <v>4802.611599643622</v>
      </c>
      <c r="N96" s="16">
        <v>4764.0305423074278</v>
      </c>
      <c r="O96" s="16">
        <v>4767.6278234694073</v>
      </c>
      <c r="P96" s="17">
        <v>1131.4548934633422</v>
      </c>
      <c r="Q96" s="16">
        <v>1135.5422145558796</v>
      </c>
      <c r="R96" s="16">
        <v>1311.1548503184106</v>
      </c>
      <c r="S96" s="16">
        <v>1300.6218851999001</v>
      </c>
      <c r="T96" s="16">
        <v>0</v>
      </c>
      <c r="U96" s="17">
        <v>5499.5707487035979</v>
      </c>
      <c r="V96" s="16">
        <v>5519.4376578052716</v>
      </c>
      <c r="W96" s="16">
        <v>3491.4567493252116</v>
      </c>
      <c r="X96" s="16">
        <v>3463.4086571075277</v>
      </c>
      <c r="Y96" s="16">
        <v>4767.6278234694073</v>
      </c>
      <c r="Z96" s="18">
        <v>6.1646766003885297E-3</v>
      </c>
      <c r="AA96" s="19">
        <v>3.890957738498668E-3</v>
      </c>
      <c r="AB96" s="19">
        <v>5.3345786841113773E-3</v>
      </c>
      <c r="AC96" s="18">
        <v>0.17063045063019786</v>
      </c>
      <c r="AD96" s="19">
        <v>0.27300872100831658</v>
      </c>
      <c r="AE96" s="17">
        <v>0</v>
      </c>
    </row>
    <row r="97" spans="2:31" x14ac:dyDescent="0.25">
      <c r="B97" s="15" t="s">
        <v>38</v>
      </c>
      <c r="C97" s="15" t="s">
        <v>221</v>
      </c>
      <c r="D97" s="15" t="s">
        <v>175</v>
      </c>
      <c r="E97" s="15" t="s">
        <v>222</v>
      </c>
      <c r="F97" s="16">
        <v>627867.21000000008</v>
      </c>
      <c r="G97" s="16">
        <v>451521</v>
      </c>
      <c r="H97" s="17">
        <v>1307.2999557724361</v>
      </c>
      <c r="I97" s="16">
        <v>1307.2999557724361</v>
      </c>
      <c r="J97" s="17">
        <v>0</v>
      </c>
      <c r="K97" s="16">
        <v>3822.3124812515211</v>
      </c>
      <c r="L97" s="16">
        <v>3772.0188959718962</v>
      </c>
      <c r="M97" s="16">
        <v>3559.238342865789</v>
      </c>
      <c r="N97" s="16">
        <v>3412.2263243561151</v>
      </c>
      <c r="O97" s="16">
        <v>3404.488849697711</v>
      </c>
      <c r="P97" s="17">
        <v>875.26808168766524</v>
      </c>
      <c r="Q97" s="16">
        <v>866.68646456759416</v>
      </c>
      <c r="R97" s="16">
        <v>971.70310774954885</v>
      </c>
      <c r="S97" s="16">
        <v>931.56754460336663</v>
      </c>
      <c r="T97" s="16">
        <v>0</v>
      </c>
      <c r="U97" s="17">
        <v>4254.3443553362922</v>
      </c>
      <c r="V97" s="16">
        <v>4212.6323871767381</v>
      </c>
      <c r="W97" s="16">
        <v>2587.5352351162401</v>
      </c>
      <c r="X97" s="16">
        <v>2480.6587797527486</v>
      </c>
      <c r="Y97" s="16">
        <v>3404.488849697711</v>
      </c>
      <c r="Z97" s="18">
        <v>6.742649247850536E-3</v>
      </c>
      <c r="AA97" s="19">
        <v>4.0360397343165823E-3</v>
      </c>
      <c r="AB97" s="19">
        <v>5.4223071303527871E-3</v>
      </c>
      <c r="AC97" s="18">
        <v>0.17063045063019783</v>
      </c>
      <c r="AD97" s="19">
        <v>0.27300872100831647</v>
      </c>
      <c r="AE97" s="17">
        <v>2681.2361900050205</v>
      </c>
    </row>
    <row r="98" spans="2:31" x14ac:dyDescent="0.25">
      <c r="B98" s="15" t="s">
        <v>38</v>
      </c>
      <c r="C98" s="15" t="s">
        <v>223</v>
      </c>
      <c r="D98" s="15" t="s">
        <v>175</v>
      </c>
      <c r="E98" s="15" t="s">
        <v>224</v>
      </c>
      <c r="F98" s="16">
        <v>1667466.8899999997</v>
      </c>
      <c r="G98" s="16">
        <v>400818</v>
      </c>
      <c r="H98" s="17">
        <v>3471.879653579937</v>
      </c>
      <c r="I98" s="16">
        <v>3471.879653579937</v>
      </c>
      <c r="J98" s="17">
        <v>0</v>
      </c>
      <c r="K98" s="16">
        <v>7705.2729743127711</v>
      </c>
      <c r="L98" s="16">
        <v>7727.2298558562725</v>
      </c>
      <c r="M98" s="16">
        <v>7860.3059689228221</v>
      </c>
      <c r="N98" s="16">
        <v>7969.2354111926707</v>
      </c>
      <c r="O98" s="16">
        <v>7975.4022846027128</v>
      </c>
      <c r="P98" s="17">
        <v>1907.1625896598337</v>
      </c>
      <c r="Q98" s="16">
        <v>1910.909102252034</v>
      </c>
      <c r="R98" s="16">
        <v>2145.9320793096558</v>
      </c>
      <c r="S98" s="16">
        <v>2175.6707670238843</v>
      </c>
      <c r="T98" s="16">
        <v>0</v>
      </c>
      <c r="U98" s="17">
        <v>9269.9900382328742</v>
      </c>
      <c r="V98" s="16">
        <v>9288.2004071841766</v>
      </c>
      <c r="W98" s="16">
        <v>5714.3738896131663</v>
      </c>
      <c r="X98" s="16">
        <v>5793.5646441687859</v>
      </c>
      <c r="Y98" s="16">
        <v>7975.4022846027128</v>
      </c>
      <c r="Z98" s="18">
        <v>5.5647852910042052E-3</v>
      </c>
      <c r="AA98" s="19">
        <v>3.4507247498575381E-3</v>
      </c>
      <c r="AB98" s="19">
        <v>4.7829449162871919E-3</v>
      </c>
      <c r="AC98" s="18">
        <v>0.17063045063019791</v>
      </c>
      <c r="AD98" s="19">
        <v>0.27300872100831652</v>
      </c>
      <c r="AE98" s="17">
        <v>0</v>
      </c>
    </row>
    <row r="99" spans="2:31" x14ac:dyDescent="0.25">
      <c r="B99" s="15" t="s">
        <v>38</v>
      </c>
      <c r="C99" s="15" t="s">
        <v>225</v>
      </c>
      <c r="D99" s="15" t="s">
        <v>175</v>
      </c>
      <c r="E99" s="15" t="s">
        <v>226</v>
      </c>
      <c r="F99" s="16">
        <v>9866948.0899999999</v>
      </c>
      <c r="G99" s="16">
        <v>1491318.56</v>
      </c>
      <c r="H99" s="17">
        <v>20544.249797128159</v>
      </c>
      <c r="I99" s="16">
        <v>20544.249797128159</v>
      </c>
      <c r="J99" s="17">
        <v>0</v>
      </c>
      <c r="K99" s="16">
        <v>42702.981773851425</v>
      </c>
      <c r="L99" s="16">
        <v>42777.879331969605</v>
      </c>
      <c r="M99" s="16">
        <v>43849.15489320163</v>
      </c>
      <c r="N99" s="16">
        <v>44931.594916065238</v>
      </c>
      <c r="O99" s="16">
        <v>44966.767781015136</v>
      </c>
      <c r="P99" s="17">
        <v>10791.903624068727</v>
      </c>
      <c r="Q99" s="16">
        <v>10804.683428161525</v>
      </c>
      <c r="R99" s="16">
        <v>11971.201694688541</v>
      </c>
      <c r="S99" s="16">
        <v>12266.717260898678</v>
      </c>
      <c r="T99" s="16">
        <v>0</v>
      </c>
      <c r="U99" s="17">
        <v>52455.327946910853</v>
      </c>
      <c r="V99" s="16">
        <v>52517.445700936245</v>
      </c>
      <c r="W99" s="16">
        <v>31877.953198513089</v>
      </c>
      <c r="X99" s="16">
        <v>32664.877655166558</v>
      </c>
      <c r="Y99" s="16">
        <v>44966.767781015136</v>
      </c>
      <c r="Z99" s="18">
        <v>5.3194145084352572E-3</v>
      </c>
      <c r="AA99" s="19">
        <v>3.2706582757384126E-3</v>
      </c>
      <c r="AB99" s="19">
        <v>4.557312693941125E-3</v>
      </c>
      <c r="AC99" s="18">
        <v>0.17063045063019794</v>
      </c>
      <c r="AD99" s="19">
        <v>0.27300872100831652</v>
      </c>
      <c r="AE99" s="17">
        <v>0</v>
      </c>
    </row>
    <row r="100" spans="2:31" x14ac:dyDescent="0.25">
      <c r="B100" s="15" t="s">
        <v>38</v>
      </c>
      <c r="C100" s="15" t="s">
        <v>227</v>
      </c>
      <c r="D100" s="15" t="s">
        <v>175</v>
      </c>
      <c r="E100" s="15" t="s">
        <v>228</v>
      </c>
      <c r="F100" s="16">
        <v>997091.46</v>
      </c>
      <c r="G100" s="16">
        <v>1810648</v>
      </c>
      <c r="H100" s="17">
        <v>2076.0721388190882</v>
      </c>
      <c r="I100" s="16">
        <v>2076.0721388190882</v>
      </c>
      <c r="J100" s="17">
        <v>0</v>
      </c>
      <c r="K100" s="16">
        <v>6070.0655676975102</v>
      </c>
      <c r="L100" s="16">
        <v>5990.196283912016</v>
      </c>
      <c r="M100" s="16">
        <v>5652.2877755887748</v>
      </c>
      <c r="N100" s="16">
        <v>5418.8237152927168</v>
      </c>
      <c r="O100" s="16">
        <v>5406.5361331718705</v>
      </c>
      <c r="P100" s="17">
        <v>1389.9791477585738</v>
      </c>
      <c r="Q100" s="16">
        <v>1376.3510158747433</v>
      </c>
      <c r="R100" s="16">
        <v>1543.123856384434</v>
      </c>
      <c r="S100" s="16">
        <v>1479.3861318815902</v>
      </c>
      <c r="T100" s="16">
        <v>0</v>
      </c>
      <c r="U100" s="17">
        <v>6756.1585587580239</v>
      </c>
      <c r="V100" s="16">
        <v>6689.9174068563607</v>
      </c>
      <c r="W100" s="16">
        <v>4109.1639192043403</v>
      </c>
      <c r="X100" s="16">
        <v>3939.4375834111265</v>
      </c>
      <c r="Y100" s="16">
        <v>5406.5361331718705</v>
      </c>
      <c r="Z100" s="18">
        <v>6.742649247850536E-3</v>
      </c>
      <c r="AA100" s="19">
        <v>4.0360397343165832E-3</v>
      </c>
      <c r="AB100" s="19">
        <v>5.4223071303527871E-3</v>
      </c>
      <c r="AC100" s="18">
        <v>0.17063045063019788</v>
      </c>
      <c r="AD100" s="19">
        <v>0.27300872100831658</v>
      </c>
      <c r="AE100" s="17">
        <v>0</v>
      </c>
    </row>
    <row r="101" spans="2:31" x14ac:dyDescent="0.25">
      <c r="B101" s="15" t="s">
        <v>38</v>
      </c>
      <c r="C101" s="15" t="s">
        <v>229</v>
      </c>
      <c r="D101" s="15" t="s">
        <v>175</v>
      </c>
      <c r="E101" s="15" t="s">
        <v>230</v>
      </c>
      <c r="F101" s="16">
        <v>2011370.97</v>
      </c>
      <c r="G101" s="16">
        <v>4807368</v>
      </c>
      <c r="H101" s="17">
        <v>4187.9319993840127</v>
      </c>
      <c r="I101" s="16">
        <v>4187.9319993840127</v>
      </c>
      <c r="J101" s="17">
        <v>0</v>
      </c>
      <c r="K101" s="16">
        <v>12244.7680665757</v>
      </c>
      <c r="L101" s="16">
        <v>12083.652697278651</v>
      </c>
      <c r="M101" s="16">
        <v>11402.010750252675</v>
      </c>
      <c r="N101" s="16">
        <v>10931.058132307458</v>
      </c>
      <c r="O101" s="16">
        <v>10906.271152415604</v>
      </c>
      <c r="P101" s="17">
        <v>2803.9190173255879</v>
      </c>
      <c r="Q101" s="16">
        <v>2776.4278292589811</v>
      </c>
      <c r="R101" s="16">
        <v>3112.8483718495586</v>
      </c>
      <c r="S101" s="16">
        <v>2984.2741999687996</v>
      </c>
      <c r="T101" s="16">
        <v>0</v>
      </c>
      <c r="U101" s="17">
        <v>13628.781048634122</v>
      </c>
      <c r="V101" s="16">
        <v>13495.156867403683</v>
      </c>
      <c r="W101" s="16">
        <v>8289.1623784031162</v>
      </c>
      <c r="X101" s="16">
        <v>7946.7839323386588</v>
      </c>
      <c r="Y101" s="16">
        <v>10906.271152415604</v>
      </c>
      <c r="Z101" s="18">
        <v>6.742649247850536E-3</v>
      </c>
      <c r="AA101" s="19">
        <v>4.0360397343165832E-3</v>
      </c>
      <c r="AB101" s="19">
        <v>5.4223071303527879E-3</v>
      </c>
      <c r="AC101" s="18">
        <v>0.17063045063019788</v>
      </c>
      <c r="AD101" s="19">
        <v>0.27300872100831652</v>
      </c>
      <c r="AE101" s="17">
        <v>0</v>
      </c>
    </row>
    <row r="102" spans="2:31" x14ac:dyDescent="0.25">
      <c r="B102" s="15" t="s">
        <v>38</v>
      </c>
      <c r="C102" s="15" t="s">
        <v>231</v>
      </c>
      <c r="D102" s="15" t="s">
        <v>175</v>
      </c>
      <c r="E102" s="15" t="s">
        <v>232</v>
      </c>
      <c r="F102" s="16">
        <v>1226168.5399999998</v>
      </c>
      <c r="G102" s="16">
        <v>358248</v>
      </c>
      <c r="H102" s="17">
        <v>2553.0399622422588</v>
      </c>
      <c r="I102" s="16">
        <v>2553.0399622422588</v>
      </c>
      <c r="J102" s="17">
        <v>0</v>
      </c>
      <c r="K102" s="16">
        <v>5874.6324214504348</v>
      </c>
      <c r="L102" s="16">
        <v>5894.7475899030524</v>
      </c>
      <c r="M102" s="16">
        <v>5972.1328100946885</v>
      </c>
      <c r="N102" s="16">
        <v>6020.6502903694673</v>
      </c>
      <c r="O102" s="16">
        <v>6025.2801957829288</v>
      </c>
      <c r="P102" s="17">
        <v>1438.0175365931584</v>
      </c>
      <c r="Q102" s="16">
        <v>1441.4497968507301</v>
      </c>
      <c r="R102" s="16">
        <v>1630.4443401757544</v>
      </c>
      <c r="S102" s="16">
        <v>1643.6900354121085</v>
      </c>
      <c r="T102" s="16">
        <v>0</v>
      </c>
      <c r="U102" s="17">
        <v>6989.6548470995358</v>
      </c>
      <c r="V102" s="16">
        <v>7006.3377552945813</v>
      </c>
      <c r="W102" s="16">
        <v>4341.6884699189341</v>
      </c>
      <c r="X102" s="16">
        <v>4376.9602549573592</v>
      </c>
      <c r="Y102" s="16">
        <v>6025.2801957829288</v>
      </c>
      <c r="Z102" s="18">
        <v>5.7072058798679172E-3</v>
      </c>
      <c r="AA102" s="19">
        <v>3.5552407521711065E-3</v>
      </c>
      <c r="AB102" s="19">
        <v>4.9139086505864274E-3</v>
      </c>
      <c r="AC102" s="18">
        <v>0.17063045063019788</v>
      </c>
      <c r="AD102" s="19">
        <v>0.27300872100831658</v>
      </c>
      <c r="AE102" s="17">
        <v>0</v>
      </c>
    </row>
    <row r="103" spans="2:31" x14ac:dyDescent="0.25">
      <c r="B103" s="15" t="s">
        <v>38</v>
      </c>
      <c r="C103" s="15" t="s">
        <v>233</v>
      </c>
      <c r="D103" s="15" t="s">
        <v>175</v>
      </c>
      <c r="E103" s="15" t="s">
        <v>175</v>
      </c>
      <c r="F103" s="16">
        <v>40054988.800000004</v>
      </c>
      <c r="G103" s="16">
        <v>0</v>
      </c>
      <c r="H103" s="17">
        <v>83399.617391558684</v>
      </c>
      <c r="I103" s="16">
        <v>83399.617391558684</v>
      </c>
      <c r="J103" s="17">
        <v>1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7">
        <v>14230.514297907746</v>
      </c>
      <c r="Q103" s="16">
        <v>14230.514297907743</v>
      </c>
      <c r="R103" s="16">
        <v>0</v>
      </c>
      <c r="S103" s="16">
        <v>0</v>
      </c>
      <c r="T103" s="16">
        <v>0</v>
      </c>
      <c r="U103" s="17">
        <v>69169.103093650934</v>
      </c>
      <c r="V103" s="16">
        <v>69169.103093650949</v>
      </c>
      <c r="W103" s="16">
        <v>0</v>
      </c>
      <c r="X103" s="16">
        <v>0</v>
      </c>
      <c r="Y103" s="16">
        <v>0</v>
      </c>
      <c r="Z103" s="18">
        <v>1.7268536371092666E-3</v>
      </c>
      <c r="AA103" s="19">
        <v>0</v>
      </c>
      <c r="AB103" s="19">
        <v>0</v>
      </c>
      <c r="AC103" s="18">
        <v>0.17063045063019788</v>
      </c>
      <c r="AD103" s="19" t="s">
        <v>80</v>
      </c>
      <c r="AE103" s="17">
        <v>0</v>
      </c>
    </row>
    <row r="104" spans="2:31" x14ac:dyDescent="0.25">
      <c r="B104" s="15" t="s">
        <v>38</v>
      </c>
      <c r="C104" s="15" t="s">
        <v>234</v>
      </c>
      <c r="D104" s="15" t="s">
        <v>175</v>
      </c>
      <c r="E104" s="15" t="s">
        <v>235</v>
      </c>
      <c r="F104" s="16">
        <v>601910.94000000006</v>
      </c>
      <c r="G104" s="16">
        <v>342144</v>
      </c>
      <c r="H104" s="17">
        <v>1253.2556768507557</v>
      </c>
      <c r="I104" s="16">
        <v>1253.2556768507557</v>
      </c>
      <c r="J104" s="17">
        <v>0</v>
      </c>
      <c r="K104" s="16">
        <v>3429.9071853549949</v>
      </c>
      <c r="L104" s="16">
        <v>3450.1742909244776</v>
      </c>
      <c r="M104" s="16">
        <v>3412.0980718811379</v>
      </c>
      <c r="N104" s="16">
        <v>3271.1635863034389</v>
      </c>
      <c r="O104" s="16">
        <v>3263.7459817993495</v>
      </c>
      <c r="P104" s="17">
        <v>799.09018955277452</v>
      </c>
      <c r="Q104" s="16">
        <v>802.54837490906482</v>
      </c>
      <c r="R104" s="16">
        <v>931.53253055921243</v>
      </c>
      <c r="S104" s="16">
        <v>893.05618690567474</v>
      </c>
      <c r="T104" s="16">
        <v>0</v>
      </c>
      <c r="U104" s="17">
        <v>3884.0726726529761</v>
      </c>
      <c r="V104" s="16">
        <v>3900.8815928661684</v>
      </c>
      <c r="W104" s="16">
        <v>2480.5655413219256</v>
      </c>
      <c r="X104" s="16">
        <v>2378.1073993977643</v>
      </c>
      <c r="Y104" s="16">
        <v>3263.7459817993495</v>
      </c>
      <c r="Z104" s="18">
        <v>6.4668655677857789E-3</v>
      </c>
      <c r="AA104" s="19">
        <v>4.0360397343165832E-3</v>
      </c>
      <c r="AB104" s="19">
        <v>5.4223071303527879E-3</v>
      </c>
      <c r="AC104" s="18">
        <v>0.17063045063019788</v>
      </c>
      <c r="AD104" s="19">
        <v>0.27300872100831658</v>
      </c>
      <c r="AE104" s="17">
        <v>404.75</v>
      </c>
    </row>
    <row r="105" spans="2:31" x14ac:dyDescent="0.25">
      <c r="B105" s="15" t="s">
        <v>38</v>
      </c>
      <c r="C105" s="15" t="s">
        <v>236</v>
      </c>
      <c r="D105" s="15" t="s">
        <v>175</v>
      </c>
      <c r="E105" s="15" t="s">
        <v>237</v>
      </c>
      <c r="F105" s="16">
        <v>285660.97000000003</v>
      </c>
      <c r="G105" s="16">
        <v>382528</v>
      </c>
      <c r="H105" s="17">
        <v>594.78273032750224</v>
      </c>
      <c r="I105" s="16">
        <v>594.78273032750224</v>
      </c>
      <c r="J105" s="17">
        <v>0</v>
      </c>
      <c r="K105" s="16">
        <v>1739.0388821824545</v>
      </c>
      <c r="L105" s="16">
        <v>1716.1567916274223</v>
      </c>
      <c r="M105" s="16">
        <v>1619.3479469715164</v>
      </c>
      <c r="N105" s="16">
        <v>1552.4618361183452</v>
      </c>
      <c r="O105" s="16">
        <v>1548.941514494494</v>
      </c>
      <c r="P105" s="17">
        <v>398.2210334330689</v>
      </c>
      <c r="Q105" s="16">
        <v>394.31665201030273</v>
      </c>
      <c r="R105" s="16">
        <v>442.09611187013695</v>
      </c>
      <c r="S105" s="16">
        <v>423.8356202928897</v>
      </c>
      <c r="T105" s="16">
        <v>0</v>
      </c>
      <c r="U105" s="17">
        <v>1935.6005790768877</v>
      </c>
      <c r="V105" s="16">
        <v>1916.6228699446219</v>
      </c>
      <c r="W105" s="16">
        <v>1177.2518351013796</v>
      </c>
      <c r="X105" s="16">
        <v>1128.6262158254556</v>
      </c>
      <c r="Y105" s="16">
        <v>1548.941514494494</v>
      </c>
      <c r="Z105" s="18">
        <v>6.742649247850536E-3</v>
      </c>
      <c r="AA105" s="19">
        <v>4.036039734316584E-3</v>
      </c>
      <c r="AB105" s="19">
        <v>5.4223071303527879E-3</v>
      </c>
      <c r="AC105" s="18">
        <v>0.17063045063019786</v>
      </c>
      <c r="AD105" s="19">
        <v>0.27300872100831658</v>
      </c>
      <c r="AE105" s="17">
        <v>0</v>
      </c>
    </row>
    <row r="106" spans="2:31" x14ac:dyDescent="0.25">
      <c r="B106" s="15" t="s">
        <v>38</v>
      </c>
      <c r="C106" s="15" t="s">
        <v>238</v>
      </c>
      <c r="D106" s="15" t="s">
        <v>175</v>
      </c>
      <c r="E106" s="15" t="s">
        <v>239</v>
      </c>
      <c r="F106" s="16">
        <v>566002.31700000004</v>
      </c>
      <c r="G106" s="16">
        <v>404094</v>
      </c>
      <c r="H106" s="17">
        <v>1178.4893241696702</v>
      </c>
      <c r="I106" s="16">
        <v>1178.4893241696702</v>
      </c>
      <c r="J106" s="17">
        <v>0</v>
      </c>
      <c r="K106" s="16">
        <v>3445.6931119024039</v>
      </c>
      <c r="L106" s="16">
        <v>3400.3550446405297</v>
      </c>
      <c r="M106" s="16">
        <v>3208.5401446864489</v>
      </c>
      <c r="N106" s="16">
        <v>3076.0134865363566</v>
      </c>
      <c r="O106" s="16">
        <v>3069.0383992652992</v>
      </c>
      <c r="P106" s="17">
        <v>789.02633286322407</v>
      </c>
      <c r="Q106" s="16">
        <v>781.29027801562802</v>
      </c>
      <c r="R106" s="16">
        <v>875.95944120468641</v>
      </c>
      <c r="S106" s="16">
        <v>839.77850776361856</v>
      </c>
      <c r="T106" s="16">
        <v>0</v>
      </c>
      <c r="U106" s="17">
        <v>3835.1561032088498</v>
      </c>
      <c r="V106" s="16">
        <v>3797.5540907945715</v>
      </c>
      <c r="W106" s="16">
        <v>2332.5807034817626</v>
      </c>
      <c r="X106" s="16">
        <v>2236.234978772738</v>
      </c>
      <c r="Y106" s="16">
        <v>3069.0383992652992</v>
      </c>
      <c r="Z106" s="18">
        <v>6.7426492478505351E-3</v>
      </c>
      <c r="AA106" s="19">
        <v>4.0360397343165823E-3</v>
      </c>
      <c r="AB106" s="19">
        <v>5.4223071303527879E-3</v>
      </c>
      <c r="AC106" s="18">
        <v>0.17063045063019786</v>
      </c>
      <c r="AD106" s="19">
        <v>0.27300872100831658</v>
      </c>
      <c r="AE106" s="17">
        <v>0</v>
      </c>
    </row>
    <row r="107" spans="2:31" x14ac:dyDescent="0.25">
      <c r="B107" s="15" t="s">
        <v>38</v>
      </c>
      <c r="C107" s="15" t="s">
        <v>240</v>
      </c>
      <c r="D107" s="15" t="s">
        <v>175</v>
      </c>
      <c r="E107" s="15" t="s">
        <v>241</v>
      </c>
      <c r="F107" s="16">
        <v>946366.39999999979</v>
      </c>
      <c r="G107" s="16">
        <v>423648</v>
      </c>
      <c r="H107" s="17">
        <v>1970.4560664420098</v>
      </c>
      <c r="I107" s="16">
        <v>1970.4560664420098</v>
      </c>
      <c r="J107" s="17">
        <v>0</v>
      </c>
      <c r="K107" s="16">
        <v>5017.3650971288225</v>
      </c>
      <c r="L107" s="16">
        <v>5042.0870118705698</v>
      </c>
      <c r="M107" s="16">
        <v>5054.3788114931012</v>
      </c>
      <c r="N107" s="16">
        <v>5018.6443047138791</v>
      </c>
      <c r="O107" s="16">
        <v>5022.4380692603181</v>
      </c>
      <c r="P107" s="17">
        <v>1192.3350740633246</v>
      </c>
      <c r="Q107" s="16">
        <v>1196.55338551615</v>
      </c>
      <c r="R107" s="16">
        <v>1379.8894948172667</v>
      </c>
      <c r="S107" s="16">
        <v>1370.1336628256004</v>
      </c>
      <c r="T107" s="16">
        <v>0</v>
      </c>
      <c r="U107" s="17">
        <v>5795.4860895075071</v>
      </c>
      <c r="V107" s="16">
        <v>5815.9896927964292</v>
      </c>
      <c r="W107" s="16">
        <v>3674.4893166758347</v>
      </c>
      <c r="X107" s="16">
        <v>3648.5106418882788</v>
      </c>
      <c r="Y107" s="16">
        <v>5022.4380692603181</v>
      </c>
      <c r="Z107" s="18">
        <v>6.1347675605896079E-3</v>
      </c>
      <c r="AA107" s="19">
        <v>3.8690088524719998E-3</v>
      </c>
      <c r="AB107" s="19">
        <v>5.3070756413798282E-3</v>
      </c>
      <c r="AC107" s="18">
        <v>0.17063045063019786</v>
      </c>
      <c r="AD107" s="19">
        <v>0.27300872100831658</v>
      </c>
      <c r="AE107" s="17">
        <v>0</v>
      </c>
    </row>
    <row r="108" spans="2:31" x14ac:dyDescent="0.25">
      <c r="B108" s="15" t="s">
        <v>38</v>
      </c>
      <c r="C108" s="15" t="s">
        <v>242</v>
      </c>
      <c r="D108" s="15" t="s">
        <v>175</v>
      </c>
      <c r="E108" s="15" t="s">
        <v>243</v>
      </c>
      <c r="F108" s="16">
        <v>751127.424</v>
      </c>
      <c r="G108" s="16">
        <v>439068</v>
      </c>
      <c r="H108" s="17">
        <v>1563.9435099257114</v>
      </c>
      <c r="I108" s="16">
        <v>1563.9435099257114</v>
      </c>
      <c r="J108" s="17">
        <v>0</v>
      </c>
      <c r="K108" s="16">
        <v>4319.9527636479834</v>
      </c>
      <c r="L108" s="16">
        <v>4346.0007387022033</v>
      </c>
      <c r="M108" s="16">
        <v>4257.9728409113914</v>
      </c>
      <c r="N108" s="16">
        <v>4082.1000496563552</v>
      </c>
      <c r="O108" s="16">
        <v>4072.843586958722</v>
      </c>
      <c r="P108" s="17">
        <v>1003.9718726212216</v>
      </c>
      <c r="Q108" s="16">
        <v>1008.416450342727</v>
      </c>
      <c r="R108" s="16">
        <v>1162.4637193853669</v>
      </c>
      <c r="S108" s="16">
        <v>1114.4489135846604</v>
      </c>
      <c r="T108" s="16">
        <v>0</v>
      </c>
      <c r="U108" s="17">
        <v>4879.9244009524737</v>
      </c>
      <c r="V108" s="16">
        <v>4901.5277982851876</v>
      </c>
      <c r="W108" s="16">
        <v>3095.5091215260245</v>
      </c>
      <c r="X108" s="16">
        <v>2967.651136071695</v>
      </c>
      <c r="Y108" s="16">
        <v>4072.843586958722</v>
      </c>
      <c r="Z108" s="18">
        <v>6.5111803182129994E-3</v>
      </c>
      <c r="AA108" s="19">
        <v>4.0360397343165832E-3</v>
      </c>
      <c r="AB108" s="19">
        <v>5.4223071303527879E-3</v>
      </c>
      <c r="AC108" s="18">
        <v>0.17063045063019786</v>
      </c>
      <c r="AD108" s="19">
        <v>0.27300872100831652</v>
      </c>
      <c r="AE108" s="17">
        <v>0</v>
      </c>
    </row>
    <row r="109" spans="2:31" x14ac:dyDescent="0.25">
      <c r="B109" s="15" t="s">
        <v>38</v>
      </c>
      <c r="C109" s="15" t="s">
        <v>244</v>
      </c>
      <c r="D109" s="15" t="s">
        <v>175</v>
      </c>
      <c r="E109" s="15" t="s">
        <v>245</v>
      </c>
      <c r="F109" s="16">
        <v>246496.87000000002</v>
      </c>
      <c r="G109" s="16">
        <v>470050</v>
      </c>
      <c r="H109" s="17">
        <v>513.23805753296767</v>
      </c>
      <c r="I109" s="16">
        <v>513.23805753296767</v>
      </c>
      <c r="J109" s="17">
        <v>0</v>
      </c>
      <c r="K109" s="16">
        <v>1500.6167670237687</v>
      </c>
      <c r="L109" s="16">
        <v>1480.8718095629297</v>
      </c>
      <c r="M109" s="16">
        <v>1397.3354510747645</v>
      </c>
      <c r="N109" s="16">
        <v>1339.6194215738506</v>
      </c>
      <c r="O109" s="16">
        <v>1336.5817358106442</v>
      </c>
      <c r="P109" s="17">
        <v>343.62495621791402</v>
      </c>
      <c r="Q109" s="16">
        <v>340.25586522869685</v>
      </c>
      <c r="R109" s="16">
        <v>381.48476431750055</v>
      </c>
      <c r="S109" s="16">
        <v>365.72778492177559</v>
      </c>
      <c r="T109" s="16">
        <v>0</v>
      </c>
      <c r="U109" s="17">
        <v>1670.2298683388221</v>
      </c>
      <c r="V109" s="16">
        <v>1653.8540018672004</v>
      </c>
      <c r="W109" s="16">
        <v>1015.8506867572639</v>
      </c>
      <c r="X109" s="16">
        <v>973.89163665207502</v>
      </c>
      <c r="Y109" s="16">
        <v>1336.5817358106442</v>
      </c>
      <c r="Z109" s="18">
        <v>6.7426492478505351E-3</v>
      </c>
      <c r="AA109" s="19">
        <v>4.0360397343165832E-3</v>
      </c>
      <c r="AB109" s="19">
        <v>5.4223071303527871E-3</v>
      </c>
      <c r="AC109" s="18">
        <v>0.17063045063019788</v>
      </c>
      <c r="AD109" s="19">
        <v>0.27300872100831658</v>
      </c>
      <c r="AE109" s="17">
        <v>0</v>
      </c>
    </row>
    <row r="110" spans="2:31" x14ac:dyDescent="0.25">
      <c r="B110" s="15" t="s">
        <v>38</v>
      </c>
      <c r="C110" s="15" t="s">
        <v>246</v>
      </c>
      <c r="D110" s="15" t="s">
        <v>175</v>
      </c>
      <c r="E110" s="15" t="s">
        <v>247</v>
      </c>
      <c r="F110" s="16">
        <v>360599.11999999994</v>
      </c>
      <c r="G110" s="16">
        <v>409194</v>
      </c>
      <c r="H110" s="17">
        <v>750.81355757944323</v>
      </c>
      <c r="I110" s="16">
        <v>750.81355757944323</v>
      </c>
      <c r="J110" s="17">
        <v>0</v>
      </c>
      <c r="K110" s="16">
        <v>2195.2452607045916</v>
      </c>
      <c r="L110" s="16">
        <v>2166.3604546426895</v>
      </c>
      <c r="M110" s="16">
        <v>2044.1555059192553</v>
      </c>
      <c r="N110" s="16">
        <v>1959.7229958921557</v>
      </c>
      <c r="O110" s="16">
        <v>1955.2791795749399</v>
      </c>
      <c r="P110" s="17">
        <v>502.68734374687318</v>
      </c>
      <c r="Q110" s="16">
        <v>497.75871627216469</v>
      </c>
      <c r="R110" s="16">
        <v>558.07228021312437</v>
      </c>
      <c r="S110" s="16">
        <v>535.02146863910093</v>
      </c>
      <c r="T110" s="16">
        <v>0</v>
      </c>
      <c r="U110" s="17">
        <v>2443.3714745371617</v>
      </c>
      <c r="V110" s="16">
        <v>2419.4152959499679</v>
      </c>
      <c r="W110" s="16">
        <v>1486.0832257061311</v>
      </c>
      <c r="X110" s="16">
        <v>1424.7015272530548</v>
      </c>
      <c r="Y110" s="16">
        <v>1955.2791795749399</v>
      </c>
      <c r="Z110" s="18">
        <v>6.742649247850536E-3</v>
      </c>
      <c r="AA110" s="19">
        <v>4.0360397343165814E-3</v>
      </c>
      <c r="AB110" s="19">
        <v>5.4223071303527871E-3</v>
      </c>
      <c r="AC110" s="18">
        <v>0.17063045063019791</v>
      </c>
      <c r="AD110" s="19">
        <v>0.27300872100831663</v>
      </c>
      <c r="AE110" s="17">
        <v>0</v>
      </c>
    </row>
    <row r="111" spans="2:31" x14ac:dyDescent="0.25">
      <c r="B111" s="15" t="s">
        <v>38</v>
      </c>
      <c r="C111" s="15" t="s">
        <v>248</v>
      </c>
      <c r="D111" s="15" t="s">
        <v>175</v>
      </c>
      <c r="E111" s="15" t="s">
        <v>249</v>
      </c>
      <c r="F111" s="16">
        <v>6843075.0200000005</v>
      </c>
      <c r="G111" s="16">
        <v>415669</v>
      </c>
      <c r="H111" s="17">
        <v>14248.158732470614</v>
      </c>
      <c r="I111" s="16">
        <v>14248.158732470614</v>
      </c>
      <c r="J111" s="17">
        <v>0</v>
      </c>
      <c r="K111" s="16">
        <v>27584.327033586535</v>
      </c>
      <c r="L111" s="16">
        <v>27597.607680797653</v>
      </c>
      <c r="M111" s="16">
        <v>28539.989369140436</v>
      </c>
      <c r="N111" s="16">
        <v>29598.349438963229</v>
      </c>
      <c r="O111" s="16">
        <v>29621.816635656105</v>
      </c>
      <c r="P111" s="17">
        <v>7137.8958972436685</v>
      </c>
      <c r="Q111" s="16">
        <v>7140.1619800619601</v>
      </c>
      <c r="R111" s="16">
        <v>7791.6659952599794</v>
      </c>
      <c r="S111" s="16">
        <v>8080.6075242885272</v>
      </c>
      <c r="T111" s="16">
        <v>0</v>
      </c>
      <c r="U111" s="17">
        <v>34694.589868813484</v>
      </c>
      <c r="V111" s="16">
        <v>34705.60443320631</v>
      </c>
      <c r="W111" s="16">
        <v>20748.323373880456</v>
      </c>
      <c r="X111" s="16">
        <v>21517.741914674702</v>
      </c>
      <c r="Y111" s="16">
        <v>29621.816635656105</v>
      </c>
      <c r="Z111" s="18">
        <v>5.0708339525130462E-3</v>
      </c>
      <c r="AA111" s="19">
        <v>3.0882362947231836E-3</v>
      </c>
      <c r="AB111" s="19">
        <v>4.3287289046344702E-3</v>
      </c>
      <c r="AC111" s="18">
        <v>0.17063045063019783</v>
      </c>
      <c r="AD111" s="19">
        <v>0.27300872100831647</v>
      </c>
      <c r="AE111" s="17">
        <v>0</v>
      </c>
    </row>
    <row r="112" spans="2:31" x14ac:dyDescent="0.25">
      <c r="B112" s="15" t="s">
        <v>38</v>
      </c>
      <c r="C112" s="15" t="s">
        <v>250</v>
      </c>
      <c r="D112" s="15" t="s">
        <v>175</v>
      </c>
      <c r="E112" s="15" t="s">
        <v>251</v>
      </c>
      <c r="F112" s="16">
        <v>738483.41</v>
      </c>
      <c r="G112" s="16">
        <v>460668</v>
      </c>
      <c r="H112" s="17">
        <v>1537.6170531849841</v>
      </c>
      <c r="I112" s="16">
        <v>1537.6170531849841</v>
      </c>
      <c r="J112" s="17">
        <v>0</v>
      </c>
      <c r="K112" s="16">
        <v>4342.4475780846915</v>
      </c>
      <c r="L112" s="16">
        <v>4369.8690216435461</v>
      </c>
      <c r="M112" s="16">
        <v>4186.2967624034336</v>
      </c>
      <c r="N112" s="16">
        <v>4013.3845048259009</v>
      </c>
      <c r="O112" s="16">
        <v>4004.2838596902407</v>
      </c>
      <c r="P112" s="17">
        <v>1003.318077768233</v>
      </c>
      <c r="Q112" s="16">
        <v>1007.9970110396107</v>
      </c>
      <c r="R112" s="16">
        <v>1142.8955248650179</v>
      </c>
      <c r="S112" s="16">
        <v>1095.6889705771089</v>
      </c>
      <c r="T112" s="16">
        <v>0</v>
      </c>
      <c r="U112" s="17">
        <v>4876.7465535014426</v>
      </c>
      <c r="V112" s="16">
        <v>4899.4890637889193</v>
      </c>
      <c r="W112" s="16">
        <v>3043.4012375384154</v>
      </c>
      <c r="X112" s="16">
        <v>2917.6955342487918</v>
      </c>
      <c r="Y112" s="16">
        <v>4004.2838596902407</v>
      </c>
      <c r="Z112" s="18">
        <v>6.6191301557406426E-3</v>
      </c>
      <c r="AA112" s="19">
        <v>4.0360397343165823E-3</v>
      </c>
      <c r="AB112" s="19">
        <v>5.4223071303527871E-3</v>
      </c>
      <c r="AC112" s="18">
        <v>0.17063045063019788</v>
      </c>
      <c r="AD112" s="19">
        <v>0.27300872100831658</v>
      </c>
      <c r="AE112" s="17">
        <v>0</v>
      </c>
    </row>
    <row r="113" spans="2:31" x14ac:dyDescent="0.25">
      <c r="B113" s="15" t="s">
        <v>38</v>
      </c>
      <c r="C113" s="15" t="s">
        <v>252</v>
      </c>
      <c r="D113" s="15" t="s">
        <v>175</v>
      </c>
      <c r="E113" s="15" t="s">
        <v>253</v>
      </c>
      <c r="F113" s="16">
        <v>632091.73</v>
      </c>
      <c r="G113" s="16">
        <v>439675</v>
      </c>
      <c r="H113" s="17">
        <v>1316.0959475382106</v>
      </c>
      <c r="I113" s="16">
        <v>1316.0959475382106</v>
      </c>
      <c r="J113" s="17">
        <v>0</v>
      </c>
      <c r="K113" s="16">
        <v>3848.0303962279959</v>
      </c>
      <c r="L113" s="16">
        <v>3797.3984173302588</v>
      </c>
      <c r="M113" s="16">
        <v>3583.1861989167569</v>
      </c>
      <c r="N113" s="16">
        <v>3435.1850298310651</v>
      </c>
      <c r="O113" s="16">
        <v>3427.3954946160284</v>
      </c>
      <c r="P113" s="17">
        <v>881.15720514810391</v>
      </c>
      <c r="Q113" s="16">
        <v>872.51784777248406</v>
      </c>
      <c r="R113" s="16">
        <v>978.24108130091508</v>
      </c>
      <c r="S113" s="16">
        <v>937.83547142108944</v>
      </c>
      <c r="T113" s="16">
        <v>0</v>
      </c>
      <c r="U113" s="17">
        <v>4282.9691386181021</v>
      </c>
      <c r="V113" s="16">
        <v>4240.9765170959854</v>
      </c>
      <c r="W113" s="16">
        <v>2604.9451176158418</v>
      </c>
      <c r="X113" s="16">
        <v>2497.3495584099755</v>
      </c>
      <c r="Y113" s="16">
        <v>3427.3954946160284</v>
      </c>
      <c r="Z113" s="18">
        <v>6.742649247850536E-3</v>
      </c>
      <c r="AA113" s="19">
        <v>4.0360397343165823E-3</v>
      </c>
      <c r="AB113" s="19">
        <v>5.4223071303527871E-3</v>
      </c>
      <c r="AC113" s="18">
        <v>0.17063045063019786</v>
      </c>
      <c r="AD113" s="19">
        <v>0.27300872100831652</v>
      </c>
      <c r="AE113" s="17">
        <v>0</v>
      </c>
    </row>
    <row r="114" spans="2:31" x14ac:dyDescent="0.25">
      <c r="B114" s="15" t="s">
        <v>38</v>
      </c>
      <c r="C114" s="15" t="s">
        <v>254</v>
      </c>
      <c r="D114" s="15" t="s">
        <v>175</v>
      </c>
      <c r="E114" s="15" t="s">
        <v>255</v>
      </c>
      <c r="F114" s="16">
        <v>1631605</v>
      </c>
      <c r="G114" s="16">
        <v>394746</v>
      </c>
      <c r="H114" s="17">
        <v>3397.2106049909589</v>
      </c>
      <c r="I114" s="16">
        <v>3397.2106049909589</v>
      </c>
      <c r="J114" s="17">
        <v>0</v>
      </c>
      <c r="K114" s="16">
        <v>7547.9265020511993</v>
      </c>
      <c r="L114" s="16">
        <v>7569.5704314707982</v>
      </c>
      <c r="M114" s="16">
        <v>7698.9630335038191</v>
      </c>
      <c r="N114" s="16">
        <v>7804.2824171193006</v>
      </c>
      <c r="O114" s="16">
        <v>7810.3204770672819</v>
      </c>
      <c r="P114" s="17">
        <v>1867.5736767839039</v>
      </c>
      <c r="Q114" s="16">
        <v>1871.2667902141777</v>
      </c>
      <c r="R114" s="16">
        <v>2101.8840508671865</v>
      </c>
      <c r="S114" s="16">
        <v>2130.6371610854212</v>
      </c>
      <c r="T114" s="16">
        <v>0</v>
      </c>
      <c r="U114" s="17">
        <v>9077.5634302582548</v>
      </c>
      <c r="V114" s="16">
        <v>9095.5142462475796</v>
      </c>
      <c r="W114" s="16">
        <v>5597.0789826366326</v>
      </c>
      <c r="X114" s="16">
        <v>5673.6452560338794</v>
      </c>
      <c r="Y114" s="16">
        <v>7810.3204770672819</v>
      </c>
      <c r="Z114" s="18">
        <v>5.5690800397479269E-3</v>
      </c>
      <c r="AA114" s="19">
        <v>3.4538764709198953E-3</v>
      </c>
      <c r="AB114" s="19">
        <v>4.7868941790857973E-3</v>
      </c>
      <c r="AC114" s="18">
        <v>0.17063045063019788</v>
      </c>
      <c r="AD114" s="19">
        <v>0.27300872100831652</v>
      </c>
      <c r="AE114" s="17">
        <v>0</v>
      </c>
    </row>
    <row r="115" spans="2:31" x14ac:dyDescent="0.25">
      <c r="B115" s="15" t="s">
        <v>38</v>
      </c>
      <c r="C115" s="15" t="s">
        <v>256</v>
      </c>
      <c r="D115" s="15" t="s">
        <v>175</v>
      </c>
      <c r="E115" s="15" t="s">
        <v>257</v>
      </c>
      <c r="F115" s="16">
        <v>937554.87000000011</v>
      </c>
      <c r="G115" s="16">
        <v>409648</v>
      </c>
      <c r="H115" s="17">
        <v>1952.1093322985157</v>
      </c>
      <c r="I115" s="16">
        <v>1952.1093322985157</v>
      </c>
      <c r="J115" s="17">
        <v>0</v>
      </c>
      <c r="K115" s="16">
        <v>4937.6240683571832</v>
      </c>
      <c r="L115" s="16">
        <v>4961.487331570941</v>
      </c>
      <c r="M115" s="16">
        <v>4976.906133805629</v>
      </c>
      <c r="N115" s="16">
        <v>4946.5051479313606</v>
      </c>
      <c r="O115" s="16">
        <v>4950.2485302708246</v>
      </c>
      <c r="P115" s="17">
        <v>1175.5983148758075</v>
      </c>
      <c r="Q115" s="16">
        <v>1179.6701142314778</v>
      </c>
      <c r="R115" s="16">
        <v>1358.7387781687205</v>
      </c>
      <c r="S115" s="16">
        <v>1350.4390438977866</v>
      </c>
      <c r="T115" s="16">
        <v>0</v>
      </c>
      <c r="U115" s="17">
        <v>5714.1350857798916</v>
      </c>
      <c r="V115" s="16">
        <v>5733.9265496379794</v>
      </c>
      <c r="W115" s="16">
        <v>3618.1673556369087</v>
      </c>
      <c r="X115" s="16">
        <v>3596.066104033574</v>
      </c>
      <c r="Y115" s="16">
        <v>4950.2485302708246</v>
      </c>
      <c r="Z115" s="18">
        <v>6.1052755426559031E-3</v>
      </c>
      <c r="AA115" s="19">
        <v>3.8473659998536839E-3</v>
      </c>
      <c r="AB115" s="19">
        <v>5.2799560736864646E-3</v>
      </c>
      <c r="AC115" s="18">
        <v>0.17063045063019786</v>
      </c>
      <c r="AD115" s="19">
        <v>0.27300872100831658</v>
      </c>
      <c r="AE115" s="17">
        <v>0</v>
      </c>
    </row>
    <row r="116" spans="2:31" x14ac:dyDescent="0.25">
      <c r="B116" s="15" t="s">
        <v>38</v>
      </c>
      <c r="C116" s="15" t="s">
        <v>258</v>
      </c>
      <c r="D116" s="15" t="s">
        <v>175</v>
      </c>
      <c r="E116" s="15" t="s">
        <v>259</v>
      </c>
      <c r="F116" s="16">
        <v>967633.19999999984</v>
      </c>
      <c r="G116" s="16">
        <v>426078</v>
      </c>
      <c r="H116" s="17">
        <v>2014.7362681416996</v>
      </c>
      <c r="I116" s="16">
        <v>2014.7362681416996</v>
      </c>
      <c r="J116" s="17">
        <v>0</v>
      </c>
      <c r="K116" s="16">
        <v>5106.8293542659576</v>
      </c>
      <c r="L116" s="16">
        <v>5131.663679554702</v>
      </c>
      <c r="M116" s="16">
        <v>5146.5172938219821</v>
      </c>
      <c r="N116" s="16">
        <v>5113.5058942458254</v>
      </c>
      <c r="O116" s="16">
        <v>5117.3742943019624</v>
      </c>
      <c r="P116" s="17">
        <v>1215.1559513439443</v>
      </c>
      <c r="Q116" s="16">
        <v>1219.3934434590594</v>
      </c>
      <c r="R116" s="16">
        <v>1405.044104033522</v>
      </c>
      <c r="S116" s="16">
        <v>1396.031704056533</v>
      </c>
      <c r="T116" s="16">
        <v>0</v>
      </c>
      <c r="U116" s="17">
        <v>5906.4096710637132</v>
      </c>
      <c r="V116" s="16">
        <v>5927.0065042373426</v>
      </c>
      <c r="W116" s="16">
        <v>3741.4731897884603</v>
      </c>
      <c r="X116" s="16">
        <v>3717.4741901892921</v>
      </c>
      <c r="Y116" s="16">
        <v>5117.3742943019624</v>
      </c>
      <c r="Z116" s="18">
        <v>6.1146187291326185E-3</v>
      </c>
      <c r="AA116" s="19">
        <v>3.8542225400997783E-3</v>
      </c>
      <c r="AB116" s="19">
        <v>5.2885476586602888E-3</v>
      </c>
      <c r="AC116" s="18">
        <v>0.17063045063019788</v>
      </c>
      <c r="AD116" s="19">
        <v>0.27300872100831658</v>
      </c>
      <c r="AE116" s="17">
        <v>0</v>
      </c>
    </row>
    <row r="117" spans="2:31" x14ac:dyDescent="0.25">
      <c r="B117" s="15" t="s">
        <v>38</v>
      </c>
      <c r="C117" s="15" t="s">
        <v>260</v>
      </c>
      <c r="D117" s="15" t="s">
        <v>175</v>
      </c>
      <c r="E117" s="15" t="s">
        <v>261</v>
      </c>
      <c r="F117" s="16">
        <v>1859195.58</v>
      </c>
      <c r="G117" s="16">
        <v>3564107.76</v>
      </c>
      <c r="H117" s="17">
        <v>3871.0833450058794</v>
      </c>
      <c r="I117" s="16">
        <v>3871.0833450058794</v>
      </c>
      <c r="J117" s="17">
        <v>0</v>
      </c>
      <c r="K117" s="16">
        <v>11318.358973582424</v>
      </c>
      <c r="L117" s="16">
        <v>11169.433197614235</v>
      </c>
      <c r="M117" s="16">
        <v>10539.362606979586</v>
      </c>
      <c r="N117" s="16">
        <v>10104.041107995647</v>
      </c>
      <c r="O117" s="16">
        <v>10081.129450154387</v>
      </c>
      <c r="P117" s="17">
        <v>2591.7813876421201</v>
      </c>
      <c r="Q117" s="16">
        <v>2566.3701153782154</v>
      </c>
      <c r="R117" s="16">
        <v>2877.3379055743735</v>
      </c>
      <c r="S117" s="16">
        <v>2758.4913399093298</v>
      </c>
      <c r="T117" s="16">
        <v>0</v>
      </c>
      <c r="U117" s="17">
        <v>12597.660930946184</v>
      </c>
      <c r="V117" s="16">
        <v>12474.1464272419</v>
      </c>
      <c r="W117" s="16">
        <v>7662.0247014052129</v>
      </c>
      <c r="X117" s="16">
        <v>7345.5497680863173</v>
      </c>
      <c r="Y117" s="16">
        <v>10081.129450154387</v>
      </c>
      <c r="Z117" s="18">
        <v>6.742649247850536E-3</v>
      </c>
      <c r="AA117" s="19">
        <v>4.0360397343165823E-3</v>
      </c>
      <c r="AB117" s="19">
        <v>5.4223071303527879E-3</v>
      </c>
      <c r="AC117" s="18">
        <v>0.17063045063019788</v>
      </c>
      <c r="AD117" s="19">
        <v>0.27300872100831652</v>
      </c>
      <c r="AE117" s="17">
        <v>0</v>
      </c>
    </row>
    <row r="118" spans="2:31" x14ac:dyDescent="0.25">
      <c r="B118" s="15" t="s">
        <v>38</v>
      </c>
      <c r="C118" s="15" t="s">
        <v>262</v>
      </c>
      <c r="D118" s="15" t="s">
        <v>175</v>
      </c>
      <c r="E118" s="15" t="s">
        <v>263</v>
      </c>
      <c r="F118" s="16">
        <v>653972.27</v>
      </c>
      <c r="G118" s="16">
        <v>1125000</v>
      </c>
      <c r="H118" s="17">
        <v>1361.6540345328747</v>
      </c>
      <c r="I118" s="16">
        <v>1361.6540345328747</v>
      </c>
      <c r="J118" s="17">
        <v>0</v>
      </c>
      <c r="K118" s="16">
        <v>3981.2341370930799</v>
      </c>
      <c r="L118" s="16">
        <v>3928.8494773944867</v>
      </c>
      <c r="M118" s="16">
        <v>3707.2220709773619</v>
      </c>
      <c r="N118" s="16">
        <v>3554.0976810891671</v>
      </c>
      <c r="O118" s="16">
        <v>3546.0385026739982</v>
      </c>
      <c r="P118" s="17">
        <v>911.65941639129062</v>
      </c>
      <c r="Q118" s="16">
        <v>902.7209983008097</v>
      </c>
      <c r="R118" s="16">
        <v>1012.103956091332</v>
      </c>
      <c r="S118" s="16">
        <v>970.29966225277167</v>
      </c>
      <c r="T118" s="16">
        <v>0</v>
      </c>
      <c r="U118" s="17">
        <v>4431.2287552346643</v>
      </c>
      <c r="V118" s="16">
        <v>4387.7825136265519</v>
      </c>
      <c r="W118" s="16">
        <v>2695.1181148860301</v>
      </c>
      <c r="X118" s="16">
        <v>2583.7980188363954</v>
      </c>
      <c r="Y118" s="16">
        <v>3546.0385026739982</v>
      </c>
      <c r="Z118" s="18">
        <v>6.7426492478505368E-3</v>
      </c>
      <c r="AA118" s="19">
        <v>4.0360397343165823E-3</v>
      </c>
      <c r="AB118" s="19">
        <v>5.4223071303527871E-3</v>
      </c>
      <c r="AC118" s="18">
        <v>0.17063045063019786</v>
      </c>
      <c r="AD118" s="19">
        <v>0.27300872100831652</v>
      </c>
      <c r="AE118" s="17">
        <v>0</v>
      </c>
    </row>
    <row r="119" spans="2:31" x14ac:dyDescent="0.25">
      <c r="B119" s="15" t="s">
        <v>38</v>
      </c>
      <c r="C119" s="15" t="s">
        <v>264</v>
      </c>
      <c r="D119" s="15" t="s">
        <v>175</v>
      </c>
      <c r="E119" s="15" t="s">
        <v>265</v>
      </c>
      <c r="F119" s="16">
        <v>642892.41</v>
      </c>
      <c r="G119" s="16">
        <v>440646</v>
      </c>
      <c r="H119" s="17">
        <v>1338.5843467752277</v>
      </c>
      <c r="I119" s="16">
        <v>1338.5843467752277</v>
      </c>
      <c r="J119" s="17">
        <v>0</v>
      </c>
      <c r="K119" s="16">
        <v>3910.4342040982456</v>
      </c>
      <c r="L119" s="16">
        <v>3862.2853367305352</v>
      </c>
      <c r="M119" s="16">
        <v>3644.4128305559921</v>
      </c>
      <c r="N119" s="16">
        <v>3493.8827353808538</v>
      </c>
      <c r="O119" s="16">
        <v>3485.9600987926883</v>
      </c>
      <c r="P119" s="17">
        <v>895.64240070180881</v>
      </c>
      <c r="Q119" s="16">
        <v>887.42673776552238</v>
      </c>
      <c r="R119" s="16">
        <v>994.95648569639013</v>
      </c>
      <c r="S119" s="16">
        <v>953.86045693935966</v>
      </c>
      <c r="T119" s="16">
        <v>0</v>
      </c>
      <c r="U119" s="17">
        <v>4353.3761501716644</v>
      </c>
      <c r="V119" s="16">
        <v>4313.4429457402402</v>
      </c>
      <c r="W119" s="16">
        <v>2649.4563448596018</v>
      </c>
      <c r="X119" s="16">
        <v>2540.0222784414941</v>
      </c>
      <c r="Y119" s="16">
        <v>3485.9600987926883</v>
      </c>
      <c r="Z119" s="18">
        <v>6.7404895135656567E-3</v>
      </c>
      <c r="AA119" s="19">
        <v>4.0360397343165832E-3</v>
      </c>
      <c r="AB119" s="19">
        <v>5.4223071303527879E-3</v>
      </c>
      <c r="AC119" s="18">
        <v>0.17063045063019786</v>
      </c>
      <c r="AD119" s="19">
        <v>0.27300872100831658</v>
      </c>
      <c r="AE119" s="17">
        <v>0</v>
      </c>
    </row>
    <row r="120" spans="2:31" x14ac:dyDescent="0.25">
      <c r="B120" s="15" t="s">
        <v>38</v>
      </c>
      <c r="C120" s="15" t="s">
        <v>266</v>
      </c>
      <c r="D120" s="15" t="s">
        <v>175</v>
      </c>
      <c r="E120" s="15" t="s">
        <v>267</v>
      </c>
      <c r="F120" s="16">
        <v>542172.62</v>
      </c>
      <c r="G120" s="16">
        <v>451521</v>
      </c>
      <c r="H120" s="17">
        <v>1128.8728426302528</v>
      </c>
      <c r="I120" s="16">
        <v>1128.8728426302528</v>
      </c>
      <c r="J120" s="17">
        <v>0</v>
      </c>
      <c r="K120" s="16">
        <v>3300.6233474413129</v>
      </c>
      <c r="L120" s="16">
        <v>3257.1940928697168</v>
      </c>
      <c r="M120" s="16">
        <v>3073.4549389129634</v>
      </c>
      <c r="N120" s="16">
        <v>2946.507887088298</v>
      </c>
      <c r="O120" s="16">
        <v>2939.8264633080516</v>
      </c>
      <c r="P120" s="17">
        <v>755.80693097665596</v>
      </c>
      <c r="Q120" s="16">
        <v>748.3965776985707</v>
      </c>
      <c r="R120" s="16">
        <v>839.08000194932185</v>
      </c>
      <c r="S120" s="16">
        <v>804.42234969488891</v>
      </c>
      <c r="T120" s="16">
        <v>0</v>
      </c>
      <c r="U120" s="17">
        <v>3673.6892590949101</v>
      </c>
      <c r="V120" s="16">
        <v>3637.6703578013994</v>
      </c>
      <c r="W120" s="16">
        <v>2234.3749369636416</v>
      </c>
      <c r="X120" s="16">
        <v>2142.0855373934091</v>
      </c>
      <c r="Y120" s="16">
        <v>2939.8264633080516</v>
      </c>
      <c r="Z120" s="18">
        <v>6.7426492478505368E-3</v>
      </c>
      <c r="AA120" s="19">
        <v>4.0360397343165823E-3</v>
      </c>
      <c r="AB120" s="19">
        <v>5.4223071303527862E-3</v>
      </c>
      <c r="AC120" s="18">
        <v>0.17063045063019788</v>
      </c>
      <c r="AD120" s="19">
        <v>0.27300872100831658</v>
      </c>
      <c r="AE120" s="17">
        <v>0</v>
      </c>
    </row>
    <row r="121" spans="2:31" x14ac:dyDescent="0.25">
      <c r="B121" s="15" t="s">
        <v>38</v>
      </c>
      <c r="C121" s="15" t="s">
        <v>268</v>
      </c>
      <c r="D121" s="15" t="s">
        <v>175</v>
      </c>
      <c r="E121" s="15" t="s">
        <v>269</v>
      </c>
      <c r="F121" s="16">
        <v>449781.82000000007</v>
      </c>
      <c r="G121" s="16">
        <v>615001</v>
      </c>
      <c r="H121" s="17">
        <v>936.5033625394226</v>
      </c>
      <c r="I121" s="16">
        <v>936.5033625394226</v>
      </c>
      <c r="J121" s="17">
        <v>0</v>
      </c>
      <c r="K121" s="16">
        <v>2738.1692132418016</v>
      </c>
      <c r="L121" s="16">
        <v>2702.1406709623043</v>
      </c>
      <c r="M121" s="16">
        <v>2549.7122228567387</v>
      </c>
      <c r="N121" s="16">
        <v>2444.3980223474382</v>
      </c>
      <c r="O121" s="16">
        <v>2438.8551696890545</v>
      </c>
      <c r="P121" s="17">
        <v>627.01103752398024</v>
      </c>
      <c r="Q121" s="16">
        <v>620.86347111928023</v>
      </c>
      <c r="R121" s="16">
        <v>696.09367290139005</v>
      </c>
      <c r="S121" s="16">
        <v>667.34197771632864</v>
      </c>
      <c r="T121" s="16">
        <v>0</v>
      </c>
      <c r="U121" s="17">
        <v>3047.661538257244</v>
      </c>
      <c r="V121" s="16">
        <v>3017.7805623824465</v>
      </c>
      <c r="W121" s="16">
        <v>1853.6185499553485</v>
      </c>
      <c r="X121" s="16">
        <v>1777.0560446311097</v>
      </c>
      <c r="Y121" s="16">
        <v>2438.8551696890545</v>
      </c>
      <c r="Z121" s="18">
        <v>6.7426492478505351E-3</v>
      </c>
      <c r="AA121" s="19">
        <v>4.0360397343165823E-3</v>
      </c>
      <c r="AB121" s="19">
        <v>5.4223071303527879E-3</v>
      </c>
      <c r="AC121" s="18">
        <v>0.17063045063019788</v>
      </c>
      <c r="AD121" s="19">
        <v>0.27300872100831658</v>
      </c>
      <c r="AE121" s="17">
        <v>3005.25</v>
      </c>
    </row>
    <row r="122" spans="2:31" x14ac:dyDescent="0.25">
      <c r="B122" s="15" t="s">
        <v>38</v>
      </c>
      <c r="C122" s="15" t="s">
        <v>270</v>
      </c>
      <c r="D122" s="15" t="s">
        <v>175</v>
      </c>
      <c r="E122" s="15" t="s">
        <v>271</v>
      </c>
      <c r="F122" s="16">
        <v>3178978.1700000004</v>
      </c>
      <c r="G122" s="16">
        <v>450554</v>
      </c>
      <c r="H122" s="17">
        <v>6619.0397505270903</v>
      </c>
      <c r="I122" s="16">
        <v>6619.0397505270903</v>
      </c>
      <c r="J122" s="17">
        <v>0</v>
      </c>
      <c r="K122" s="16">
        <v>13659.956375861939</v>
      </c>
      <c r="L122" s="16">
        <v>13682.216842812961</v>
      </c>
      <c r="M122" s="16">
        <v>14037.012073281103</v>
      </c>
      <c r="N122" s="16">
        <v>14400.640279208255</v>
      </c>
      <c r="O122" s="16">
        <v>14411.927616479865</v>
      </c>
      <c r="P122" s="17">
        <v>3460.2142473737968</v>
      </c>
      <c r="Q122" s="16">
        <v>3464.0125608808876</v>
      </c>
      <c r="R122" s="16">
        <v>3832.2267129047709</v>
      </c>
      <c r="S122" s="16">
        <v>3931.500384327469</v>
      </c>
      <c r="T122" s="16">
        <v>0</v>
      </c>
      <c r="U122" s="17">
        <v>16818.781879015231</v>
      </c>
      <c r="V122" s="16">
        <v>16837.244032459163</v>
      </c>
      <c r="W122" s="16">
        <v>10204.785360376332</v>
      </c>
      <c r="X122" s="16">
        <v>10469.139894880787</v>
      </c>
      <c r="Y122" s="16">
        <v>14411.927616479865</v>
      </c>
      <c r="Z122" s="18">
        <v>5.2935289441566682E-3</v>
      </c>
      <c r="AA122" s="19">
        <v>3.2516620356749914E-3</v>
      </c>
      <c r="AB122" s="19">
        <v>4.5335094630359991E-3</v>
      </c>
      <c r="AC122" s="18">
        <v>0.17063045063019786</v>
      </c>
      <c r="AD122" s="19">
        <v>0.27300872100831647</v>
      </c>
      <c r="AE122" s="17">
        <v>0</v>
      </c>
    </row>
    <row r="123" spans="2:31" x14ac:dyDescent="0.25">
      <c r="B123" s="15" t="s">
        <v>38</v>
      </c>
      <c r="C123" s="15" t="s">
        <v>272</v>
      </c>
      <c r="D123" s="15" t="s">
        <v>175</v>
      </c>
      <c r="E123" s="15" t="s">
        <v>273</v>
      </c>
      <c r="F123" s="16">
        <v>313154</v>
      </c>
      <c r="G123" s="16">
        <v>379007</v>
      </c>
      <c r="H123" s="17">
        <v>652.02674041532032</v>
      </c>
      <c r="I123" s="16">
        <v>652.02674041532032</v>
      </c>
      <c r="J123" s="17">
        <v>0</v>
      </c>
      <c r="K123" s="16">
        <v>1906.410183060585</v>
      </c>
      <c r="L123" s="16">
        <v>1881.3258385466299</v>
      </c>
      <c r="M123" s="16">
        <v>1775.1997656029739</v>
      </c>
      <c r="N123" s="16">
        <v>1701.8762970237208</v>
      </c>
      <c r="O123" s="16">
        <v>1698.0171670984969</v>
      </c>
      <c r="P123" s="17">
        <v>436.54724516163077</v>
      </c>
      <c r="Q123" s="16">
        <v>432.26709215345142</v>
      </c>
      <c r="R123" s="16">
        <v>484.64501754153122</v>
      </c>
      <c r="S123" s="16">
        <v>464.62707116481323</v>
      </c>
      <c r="T123" s="16">
        <v>0</v>
      </c>
      <c r="U123" s="17">
        <v>2121.8896783142745</v>
      </c>
      <c r="V123" s="16">
        <v>2101.0854868084989</v>
      </c>
      <c r="W123" s="16">
        <v>1290.5547480614428</v>
      </c>
      <c r="X123" s="16">
        <v>1237.2492258589075</v>
      </c>
      <c r="Y123" s="16">
        <v>1698.0171670984969</v>
      </c>
      <c r="Z123" s="18">
        <v>6.742649247850536E-3</v>
      </c>
      <c r="AA123" s="19">
        <v>4.0360397343165832E-3</v>
      </c>
      <c r="AB123" s="19">
        <v>5.4223071303527879E-3</v>
      </c>
      <c r="AC123" s="18">
        <v>0.17063045063019788</v>
      </c>
      <c r="AD123" s="19">
        <v>0.27300872100831652</v>
      </c>
      <c r="AE123" s="17">
        <v>441.75</v>
      </c>
    </row>
    <row r="124" spans="2:31" x14ac:dyDescent="0.25">
      <c r="B124" s="15" t="s">
        <v>38</v>
      </c>
      <c r="C124" s="15" t="s">
        <v>274</v>
      </c>
      <c r="D124" s="15" t="s">
        <v>175</v>
      </c>
      <c r="E124" s="15" t="s">
        <v>275</v>
      </c>
      <c r="F124" s="16">
        <v>5035600.07</v>
      </c>
      <c r="G124" s="16">
        <v>413241</v>
      </c>
      <c r="H124" s="17">
        <v>10484.764364106028</v>
      </c>
      <c r="I124" s="16">
        <v>10484.764364106028</v>
      </c>
      <c r="J124" s="17">
        <v>0</v>
      </c>
      <c r="K124" s="16">
        <v>20651.034616907978</v>
      </c>
      <c r="L124" s="16">
        <v>20667.517662011625</v>
      </c>
      <c r="M124" s="16">
        <v>21326.37678978272</v>
      </c>
      <c r="N124" s="16">
        <v>22051.795875501939</v>
      </c>
      <c r="O124" s="16">
        <v>22069.225420171264</v>
      </c>
      <c r="P124" s="17">
        <v>5312.715410861676</v>
      </c>
      <c r="Q124" s="16">
        <v>5315.5279202754673</v>
      </c>
      <c r="R124" s="16">
        <v>5822.2868511200286</v>
      </c>
      <c r="S124" s="16">
        <v>6020.3325879072199</v>
      </c>
      <c r="T124" s="16">
        <v>0</v>
      </c>
      <c r="U124" s="17">
        <v>25823.083570152332</v>
      </c>
      <c r="V124" s="16">
        <v>25836.754105842185</v>
      </c>
      <c r="W124" s="16">
        <v>15504.089938662692</v>
      </c>
      <c r="X124" s="16">
        <v>16031.463287594719</v>
      </c>
      <c r="Y124" s="16">
        <v>22069.225420171264</v>
      </c>
      <c r="Z124" s="18">
        <v>5.1294619268676869E-3</v>
      </c>
      <c r="AA124" s="19">
        <v>3.1312607025856813E-3</v>
      </c>
      <c r="AB124" s="19">
        <v>4.3826406214525415E-3</v>
      </c>
      <c r="AC124" s="18">
        <v>0.17063045063019788</v>
      </c>
      <c r="AD124" s="19">
        <v>0.27300872100831658</v>
      </c>
      <c r="AE124" s="17">
        <v>0</v>
      </c>
    </row>
    <row r="125" spans="2:31" x14ac:dyDescent="0.25">
      <c r="B125" s="15" t="s">
        <v>38</v>
      </c>
      <c r="C125" s="15" t="s">
        <v>276</v>
      </c>
      <c r="D125" s="15" t="s">
        <v>175</v>
      </c>
      <c r="E125" s="15" t="s">
        <v>277</v>
      </c>
      <c r="F125" s="16">
        <v>654699.92999999982</v>
      </c>
      <c r="G125" s="16">
        <v>451521</v>
      </c>
      <c r="H125" s="17">
        <v>1363.1691158600511</v>
      </c>
      <c r="I125" s="16">
        <v>1363.1691158600511</v>
      </c>
      <c r="J125" s="17">
        <v>0</v>
      </c>
      <c r="K125" s="16">
        <v>3985.6639653367092</v>
      </c>
      <c r="L125" s="16">
        <v>3933.2210184243841</v>
      </c>
      <c r="M125" s="16">
        <v>3711.3470122568547</v>
      </c>
      <c r="N125" s="16">
        <v>3558.052244359289</v>
      </c>
      <c r="O125" s="16">
        <v>3549.9840986804697</v>
      </c>
      <c r="P125" s="17">
        <v>912.67379899031323</v>
      </c>
      <c r="Q125" s="16">
        <v>903.72543532628731</v>
      </c>
      <c r="R125" s="16">
        <v>1013.2301010342812</v>
      </c>
      <c r="S125" s="16">
        <v>971.37929251329444</v>
      </c>
      <c r="T125" s="16">
        <v>0</v>
      </c>
      <c r="U125" s="17">
        <v>4436.1592822064476</v>
      </c>
      <c r="V125" s="16">
        <v>4392.6646989581477</v>
      </c>
      <c r="W125" s="16">
        <v>2698.1169112225734</v>
      </c>
      <c r="X125" s="16">
        <v>2586.6729518459947</v>
      </c>
      <c r="Y125" s="16">
        <v>3549.9840986804697</v>
      </c>
      <c r="Z125" s="18">
        <v>6.742649247850536E-3</v>
      </c>
      <c r="AA125" s="19">
        <v>4.0360397343165823E-3</v>
      </c>
      <c r="AB125" s="19">
        <v>5.4223071303527871E-3</v>
      </c>
      <c r="AC125" s="18">
        <v>0.17063045063019791</v>
      </c>
      <c r="AD125" s="19">
        <v>0.27300872100831663</v>
      </c>
      <c r="AE125" s="17">
        <v>2496</v>
      </c>
    </row>
    <row r="126" spans="2:31" x14ac:dyDescent="0.25">
      <c r="B126" s="15" t="s">
        <v>38</v>
      </c>
      <c r="C126" s="15" t="s">
        <v>278</v>
      </c>
      <c r="D126" s="15" t="s">
        <v>175</v>
      </c>
      <c r="E126" s="15" t="s">
        <v>279</v>
      </c>
      <c r="F126" s="16">
        <v>2188626.79</v>
      </c>
      <c r="G126" s="16">
        <v>1231754</v>
      </c>
      <c r="H126" s="17">
        <v>4557.0013216160287</v>
      </c>
      <c r="I126" s="16">
        <v>4557.0013216160287</v>
      </c>
      <c r="J126" s="17">
        <v>0</v>
      </c>
      <c r="K126" s="16">
        <v>12431.107707923416</v>
      </c>
      <c r="L126" s="16">
        <v>12504.031156113622</v>
      </c>
      <c r="M126" s="16">
        <v>12406.83422405714</v>
      </c>
      <c r="N126" s="16">
        <v>11894.378027846084</v>
      </c>
      <c r="O126" s="16">
        <v>11867.406649098133</v>
      </c>
      <c r="P126" s="17">
        <v>2898.6886990652492</v>
      </c>
      <c r="Q126" s="16">
        <v>2911.1316598914509</v>
      </c>
      <c r="R126" s="16">
        <v>3387.1739432720492</v>
      </c>
      <c r="S126" s="16">
        <v>3247.2689325716633</v>
      </c>
      <c r="T126" s="16">
        <v>0</v>
      </c>
      <c r="U126" s="17">
        <v>14089.420330474197</v>
      </c>
      <c r="V126" s="16">
        <v>14149.900817838201</v>
      </c>
      <c r="W126" s="16">
        <v>9019.6602807850904</v>
      </c>
      <c r="X126" s="16">
        <v>8647.1090952744198</v>
      </c>
      <c r="Y126" s="16">
        <v>11867.406649098133</v>
      </c>
      <c r="Z126" s="18">
        <v>6.4513788457081795E-3</v>
      </c>
      <c r="AA126" s="19">
        <v>4.0360397343165823E-3</v>
      </c>
      <c r="AB126" s="19">
        <v>5.4223071303527879E-3</v>
      </c>
      <c r="AC126" s="18">
        <v>0.17063045063019788</v>
      </c>
      <c r="AD126" s="19">
        <v>0.27300872100831652</v>
      </c>
      <c r="AE126" s="17">
        <v>0</v>
      </c>
    </row>
    <row r="127" spans="2:31" x14ac:dyDescent="0.25">
      <c r="B127" s="15" t="s">
        <v>38</v>
      </c>
      <c r="C127" s="15" t="s">
        <v>280</v>
      </c>
      <c r="D127" s="15" t="s">
        <v>175</v>
      </c>
      <c r="E127" s="15" t="s">
        <v>281</v>
      </c>
      <c r="F127" s="16">
        <v>73467326.320000008</v>
      </c>
      <c r="G127" s="16">
        <v>27342281.923347447</v>
      </c>
      <c r="H127" s="17">
        <v>152968.38394993608</v>
      </c>
      <c r="I127" s="16">
        <v>152968.38394993608</v>
      </c>
      <c r="J127" s="17">
        <v>0</v>
      </c>
      <c r="K127" s="16">
        <v>371288.55966610363</v>
      </c>
      <c r="L127" s="16">
        <v>372861.12445773778</v>
      </c>
      <c r="M127" s="16">
        <v>375603.11624779226</v>
      </c>
      <c r="N127" s="16">
        <v>375587.11996013526</v>
      </c>
      <c r="O127" s="16">
        <v>375873.32808278903</v>
      </c>
      <c r="P127" s="17">
        <v>89454.19853521511</v>
      </c>
      <c r="Q127" s="16">
        <v>89722.525974256772</v>
      </c>
      <c r="R127" s="16">
        <v>102542.9263735478</v>
      </c>
      <c r="S127" s="16">
        <v>102538.5592475131</v>
      </c>
      <c r="T127" s="16">
        <v>0</v>
      </c>
      <c r="U127" s="17">
        <v>434802.74508082459</v>
      </c>
      <c r="V127" s="16">
        <v>436106.982433417</v>
      </c>
      <c r="W127" s="16">
        <v>273060.18987424445</v>
      </c>
      <c r="X127" s="16">
        <v>273048.56071262213</v>
      </c>
      <c r="Y127" s="16">
        <v>375873.32808278903</v>
      </c>
      <c r="Z127" s="18">
        <v>5.9271908420951607E-3</v>
      </c>
      <c r="AA127" s="19">
        <v>3.7166777256068422E-3</v>
      </c>
      <c r="AB127" s="19">
        <v>5.1161971846587408E-3</v>
      </c>
      <c r="AC127" s="18">
        <v>0.17063045063019791</v>
      </c>
      <c r="AD127" s="19">
        <v>0.27300872100831652</v>
      </c>
      <c r="AE127" s="17">
        <v>0</v>
      </c>
    </row>
    <row r="128" spans="2:31" x14ac:dyDescent="0.25">
      <c r="B128" s="15" t="s">
        <v>38</v>
      </c>
      <c r="C128" s="15" t="s">
        <v>282</v>
      </c>
      <c r="D128" s="15" t="s">
        <v>175</v>
      </c>
      <c r="E128" s="15" t="s">
        <v>283</v>
      </c>
      <c r="F128" s="16">
        <v>2830513.8600000003</v>
      </c>
      <c r="G128" s="16">
        <v>429477</v>
      </c>
      <c r="H128" s="17">
        <v>5893.4924217355883</v>
      </c>
      <c r="I128" s="16">
        <v>5893.4924217355883</v>
      </c>
      <c r="J128" s="17">
        <v>0</v>
      </c>
      <c r="K128" s="16">
        <v>12255.597097366823</v>
      </c>
      <c r="L128" s="16">
        <v>12277.186895580173</v>
      </c>
      <c r="M128" s="16">
        <v>12583.965055626517</v>
      </c>
      <c r="N128" s="16">
        <v>12893.654611908383</v>
      </c>
      <c r="O128" s="16">
        <v>12903.747082765538</v>
      </c>
      <c r="P128" s="17">
        <v>3096.787323172246</v>
      </c>
      <c r="Q128" s="16">
        <v>3100.4712001704033</v>
      </c>
      <c r="R128" s="16">
        <v>3435.532205049944</v>
      </c>
      <c r="S128" s="16">
        <v>3520.0801547200685</v>
      </c>
      <c r="T128" s="16">
        <v>0</v>
      </c>
      <c r="U128" s="17">
        <v>15052.302195930164</v>
      </c>
      <c r="V128" s="16">
        <v>15070.208117145357</v>
      </c>
      <c r="W128" s="16">
        <v>9148.4328505765734</v>
      </c>
      <c r="X128" s="16">
        <v>9373.5744571883151</v>
      </c>
      <c r="Y128" s="16">
        <v>12903.747082765538</v>
      </c>
      <c r="Z128" s="18">
        <v>5.3210321169519939E-3</v>
      </c>
      <c r="AA128" s="19">
        <v>3.2718453651671728E-3</v>
      </c>
      <c r="AB128" s="19">
        <v>4.5588001758682557E-3</v>
      </c>
      <c r="AC128" s="18">
        <v>0.17063045063019791</v>
      </c>
      <c r="AD128" s="19">
        <v>0.27300872100831652</v>
      </c>
      <c r="AE128" s="17">
        <v>61282.562901791396</v>
      </c>
    </row>
    <row r="129" spans="2:31" x14ac:dyDescent="0.25">
      <c r="B129" s="15" t="s">
        <v>38</v>
      </c>
      <c r="C129" s="15" t="s">
        <v>284</v>
      </c>
      <c r="D129" s="15" t="s">
        <v>175</v>
      </c>
      <c r="E129" s="15" t="s">
        <v>285</v>
      </c>
      <c r="F129" s="16">
        <v>368279.40600000002</v>
      </c>
      <c r="G129" s="16">
        <v>388322</v>
      </c>
      <c r="H129" s="17">
        <v>766.80489681201709</v>
      </c>
      <c r="I129" s="16">
        <v>766.80489681201709</v>
      </c>
      <c r="J129" s="17">
        <v>0</v>
      </c>
      <c r="K129" s="16">
        <v>2242.0010915073844</v>
      </c>
      <c r="L129" s="16">
        <v>2212.5010771454454</v>
      </c>
      <c r="M129" s="16">
        <v>2087.6933240757025</v>
      </c>
      <c r="N129" s="16">
        <v>2001.46251286388</v>
      </c>
      <c r="O129" s="16">
        <v>1996.9240491158889</v>
      </c>
      <c r="P129" s="17">
        <v>513.39392164577737</v>
      </c>
      <c r="Q129" s="16">
        <v>508.36032090160222</v>
      </c>
      <c r="R129" s="16">
        <v>569.95848426350847</v>
      </c>
      <c r="S129" s="16">
        <v>546.41672078305601</v>
      </c>
      <c r="T129" s="16">
        <v>0</v>
      </c>
      <c r="U129" s="17">
        <v>2495.4120666736239</v>
      </c>
      <c r="V129" s="16">
        <v>2470.94565305586</v>
      </c>
      <c r="W129" s="16">
        <v>1517.734839812194</v>
      </c>
      <c r="X129" s="16">
        <v>1455.045792080824</v>
      </c>
      <c r="Y129" s="16">
        <v>1996.9240491158889</v>
      </c>
      <c r="Z129" s="18">
        <v>6.7426492478505342E-3</v>
      </c>
      <c r="AA129" s="19">
        <v>4.0360397343165823E-3</v>
      </c>
      <c r="AB129" s="19">
        <v>5.4223071303527862E-3</v>
      </c>
      <c r="AC129" s="18">
        <v>0.17063045063019788</v>
      </c>
      <c r="AD129" s="19">
        <v>0.27300872100831652</v>
      </c>
      <c r="AE129" s="17">
        <v>0</v>
      </c>
    </row>
    <row r="130" spans="2:31" x14ac:dyDescent="0.25">
      <c r="B130" s="15" t="s">
        <v>38</v>
      </c>
      <c r="C130" s="15" t="s">
        <v>286</v>
      </c>
      <c r="D130" s="15" t="s">
        <v>175</v>
      </c>
      <c r="E130" s="15" t="s">
        <v>287</v>
      </c>
      <c r="F130" s="16">
        <v>813094.84200000006</v>
      </c>
      <c r="G130" s="16">
        <v>478917</v>
      </c>
      <c r="H130" s="17">
        <v>1692.9676117110751</v>
      </c>
      <c r="I130" s="16">
        <v>1692.9676117110751</v>
      </c>
      <c r="J130" s="17">
        <v>0</v>
      </c>
      <c r="K130" s="16">
        <v>4688.254985246389</v>
      </c>
      <c r="L130" s="16">
        <v>4716.6785382912385</v>
      </c>
      <c r="M130" s="16">
        <v>4609.2522303128408</v>
      </c>
      <c r="N130" s="16">
        <v>4418.8700729738321</v>
      </c>
      <c r="O130" s="16">
        <v>4408.8499594296736</v>
      </c>
      <c r="P130" s="17">
        <v>1088.8308872904538</v>
      </c>
      <c r="Q130" s="16">
        <v>1093.6808109550072</v>
      </c>
      <c r="R130" s="16">
        <v>1258.3660562024393</v>
      </c>
      <c r="S130" s="16">
        <v>1206.3900669245056</v>
      </c>
      <c r="T130" s="16">
        <v>0</v>
      </c>
      <c r="U130" s="17">
        <v>5292.3917096670102</v>
      </c>
      <c r="V130" s="16">
        <v>5315.9653390473059</v>
      </c>
      <c r="W130" s="16">
        <v>3350.8861741104015</v>
      </c>
      <c r="X130" s="16">
        <v>3212.4800060493262</v>
      </c>
      <c r="Y130" s="16">
        <v>4408.8499594296736</v>
      </c>
      <c r="Z130" s="18">
        <v>6.5234438227529147E-3</v>
      </c>
      <c r="AA130" s="19">
        <v>4.0360397343165832E-3</v>
      </c>
      <c r="AB130" s="19">
        <v>5.4223071303527879E-3</v>
      </c>
      <c r="AC130" s="18">
        <v>0.17063045063019791</v>
      </c>
      <c r="AD130" s="19">
        <v>0.27300872100831658</v>
      </c>
      <c r="AE130" s="17">
        <v>1316.770077533075</v>
      </c>
    </row>
    <row r="131" spans="2:31" x14ac:dyDescent="0.25">
      <c r="B131" s="15" t="s">
        <v>38</v>
      </c>
      <c r="C131" s="15" t="s">
        <v>288</v>
      </c>
      <c r="D131" s="15" t="s">
        <v>175</v>
      </c>
      <c r="E131" s="15" t="s">
        <v>289</v>
      </c>
      <c r="F131" s="16">
        <v>11703415.879999997</v>
      </c>
      <c r="G131" s="16">
        <v>2907300.0000000005</v>
      </c>
      <c r="H131" s="17">
        <v>24368.010972113716</v>
      </c>
      <c r="I131" s="16">
        <v>24368.010972113716</v>
      </c>
      <c r="J131" s="17">
        <v>0</v>
      </c>
      <c r="K131" s="16">
        <v>54389.848950469706</v>
      </c>
      <c r="L131" s="16">
        <v>54549.837718268485</v>
      </c>
      <c r="M131" s="16">
        <v>55453.526713935978</v>
      </c>
      <c r="N131" s="16">
        <v>56171.27607707007</v>
      </c>
      <c r="O131" s="16">
        <v>56214.700288150125</v>
      </c>
      <c r="P131" s="17">
        <v>13438.489129260415</v>
      </c>
      <c r="Q131" s="16">
        <v>13465.788084805685</v>
      </c>
      <c r="R131" s="16">
        <v>15139.29640357218</v>
      </c>
      <c r="S131" s="16">
        <v>15335.248239205863</v>
      </c>
      <c r="T131" s="16">
        <v>0</v>
      </c>
      <c r="U131" s="17">
        <v>65319.370793323003</v>
      </c>
      <c r="V131" s="16">
        <v>65452.060605576524</v>
      </c>
      <c r="W131" s="16">
        <v>40314.230310363797</v>
      </c>
      <c r="X131" s="16">
        <v>40836.027837864211</v>
      </c>
      <c r="Y131" s="16">
        <v>56214.700288150125</v>
      </c>
      <c r="Z131" s="18">
        <v>5.5868915853180615E-3</v>
      </c>
      <c r="AA131" s="19">
        <v>3.4669475553246779E-3</v>
      </c>
      <c r="AB131" s="19">
        <v>4.8032728960965658E-3</v>
      </c>
      <c r="AC131" s="18">
        <v>0.17063045063019794</v>
      </c>
      <c r="AD131" s="19">
        <v>0.27300872100831663</v>
      </c>
      <c r="AE131" s="17">
        <v>128198.97209878417</v>
      </c>
    </row>
    <row r="132" spans="2:31" x14ac:dyDescent="0.25">
      <c r="B132" s="15" t="s">
        <v>38</v>
      </c>
      <c r="C132" s="15" t="s">
        <v>290</v>
      </c>
      <c r="D132" s="15" t="s">
        <v>175</v>
      </c>
      <c r="E132" s="15" t="s">
        <v>291</v>
      </c>
      <c r="F132" s="16">
        <v>247364.21999999997</v>
      </c>
      <c r="G132" s="16">
        <v>434940</v>
      </c>
      <c r="H132" s="17">
        <v>515.04399133326797</v>
      </c>
      <c r="I132" s="16">
        <v>515.04399133326797</v>
      </c>
      <c r="J132" s="17">
        <v>0</v>
      </c>
      <c r="K132" s="16">
        <v>1505.8969961515381</v>
      </c>
      <c r="L132" s="16">
        <v>1486.0825619916495</v>
      </c>
      <c r="M132" s="16">
        <v>1402.2522636228898</v>
      </c>
      <c r="N132" s="16">
        <v>1344.3331483862921</v>
      </c>
      <c r="O132" s="16">
        <v>1341.2847739001554</v>
      </c>
      <c r="P132" s="17">
        <v>344.83407139156964</v>
      </c>
      <c r="Q132" s="16">
        <v>341.45312556188532</v>
      </c>
      <c r="R132" s="16">
        <v>382.82709702270199</v>
      </c>
      <c r="S132" s="16">
        <v>367.014673450023</v>
      </c>
      <c r="T132" s="16">
        <v>0</v>
      </c>
      <c r="U132" s="17">
        <v>1676.1069160932366</v>
      </c>
      <c r="V132" s="16">
        <v>1659.6734277630321</v>
      </c>
      <c r="W132" s="16">
        <v>1019.4251666001878</v>
      </c>
      <c r="X132" s="16">
        <v>977.31847493626913</v>
      </c>
      <c r="Y132" s="16">
        <v>1341.2847739001554</v>
      </c>
      <c r="Z132" s="18">
        <v>6.742649247850536E-3</v>
      </c>
      <c r="AA132" s="19">
        <v>4.0360397343165823E-3</v>
      </c>
      <c r="AB132" s="19">
        <v>5.4223071303527871E-3</v>
      </c>
      <c r="AC132" s="18">
        <v>0.17063045063019791</v>
      </c>
      <c r="AD132" s="19">
        <v>0.27300872100831663</v>
      </c>
      <c r="AE132" s="17">
        <v>0</v>
      </c>
    </row>
    <row r="133" spans="2:31" x14ac:dyDescent="0.25">
      <c r="B133" s="15" t="s">
        <v>38</v>
      </c>
      <c r="C133" s="15" t="s">
        <v>292</v>
      </c>
      <c r="D133" s="15" t="s">
        <v>175</v>
      </c>
      <c r="E133" s="15" t="s">
        <v>293</v>
      </c>
      <c r="F133" s="16">
        <v>954551.83999999985</v>
      </c>
      <c r="G133" s="16">
        <v>489845</v>
      </c>
      <c r="H133" s="17">
        <v>1987.4992010085978</v>
      </c>
      <c r="I133" s="16">
        <v>1987.4992010085978</v>
      </c>
      <c r="J133" s="17">
        <v>0</v>
      </c>
      <c r="K133" s="16">
        <v>5266.1362330159482</v>
      </c>
      <c r="L133" s="16">
        <v>5294.9802854380932</v>
      </c>
      <c r="M133" s="16">
        <v>5287.2205085594687</v>
      </c>
      <c r="N133" s="16">
        <v>5187.6365966150161</v>
      </c>
      <c r="O133" s="16">
        <v>5175.8732483233716</v>
      </c>
      <c r="P133" s="17">
        <v>1237.6910828147795</v>
      </c>
      <c r="Q133" s="16">
        <v>1242.6127564775707</v>
      </c>
      <c r="R133" s="16">
        <v>1443.4573087307615</v>
      </c>
      <c r="S133" s="16">
        <v>1416.2700322977939</v>
      </c>
      <c r="T133" s="16">
        <v>0</v>
      </c>
      <c r="U133" s="17">
        <v>6015.9443512097669</v>
      </c>
      <c r="V133" s="16">
        <v>6039.8667299691206</v>
      </c>
      <c r="W133" s="16">
        <v>3843.763199828707</v>
      </c>
      <c r="X133" s="16">
        <v>3771.3665643172221</v>
      </c>
      <c r="Y133" s="16">
        <v>5175.8732483233716</v>
      </c>
      <c r="Z133" s="18">
        <v>6.3149064178530572E-3</v>
      </c>
      <c r="AA133" s="19">
        <v>3.9888508119925318E-3</v>
      </c>
      <c r="AB133" s="19">
        <v>5.4223071303527871E-3</v>
      </c>
      <c r="AC133" s="18">
        <v>0.17063045063019791</v>
      </c>
      <c r="AD133" s="19">
        <v>0.27300872100831652</v>
      </c>
      <c r="AE133" s="17">
        <v>0</v>
      </c>
    </row>
    <row r="134" spans="2:31" x14ac:dyDescent="0.25">
      <c r="B134" s="15" t="s">
        <v>38</v>
      </c>
      <c r="C134" s="15" t="s">
        <v>294</v>
      </c>
      <c r="D134" s="15" t="s">
        <v>175</v>
      </c>
      <c r="E134" s="15" t="s">
        <v>295</v>
      </c>
      <c r="F134" s="16">
        <v>846520.48499999999</v>
      </c>
      <c r="G134" s="16">
        <v>470170</v>
      </c>
      <c r="H134" s="17">
        <v>1762.5640819831333</v>
      </c>
      <c r="I134" s="16">
        <v>1762.5640819831333</v>
      </c>
      <c r="J134" s="17">
        <v>0</v>
      </c>
      <c r="K134" s="16">
        <v>4787.5974318397002</v>
      </c>
      <c r="L134" s="16">
        <v>4815.4122671218875</v>
      </c>
      <c r="M134" s="16">
        <v>4797.0021730664375</v>
      </c>
      <c r="N134" s="16">
        <v>4600.5260937638486</v>
      </c>
      <c r="O134" s="16">
        <v>4590.0940618052009</v>
      </c>
      <c r="P134" s="17">
        <v>1117.6570108041692</v>
      </c>
      <c r="Q134" s="16">
        <v>1122.4030686825731</v>
      </c>
      <c r="R134" s="16">
        <v>1309.6234279429832</v>
      </c>
      <c r="S134" s="16">
        <v>1255.9837448238477</v>
      </c>
      <c r="T134" s="16">
        <v>0</v>
      </c>
      <c r="U134" s="17">
        <v>5432.5045030186648</v>
      </c>
      <c r="V134" s="16">
        <v>5455.5732804224481</v>
      </c>
      <c r="W134" s="16">
        <v>3487.3787451234543</v>
      </c>
      <c r="X134" s="16">
        <v>3344.5423489400009</v>
      </c>
      <c r="Y134" s="16">
        <v>4590.0940618052009</v>
      </c>
      <c r="Z134" s="18">
        <v>6.4310775559324549E-3</v>
      </c>
      <c r="AA134" s="19">
        <v>4.0352957873567913E-3</v>
      </c>
      <c r="AB134" s="19">
        <v>5.4223071303527888E-3</v>
      </c>
      <c r="AC134" s="18">
        <v>0.17063045063019788</v>
      </c>
      <c r="AD134" s="19">
        <v>0.27300872100831652</v>
      </c>
      <c r="AE134" s="17">
        <v>0</v>
      </c>
    </row>
    <row r="135" spans="2:31" x14ac:dyDescent="0.25">
      <c r="B135" s="15" t="s">
        <v>38</v>
      </c>
      <c r="C135" s="15" t="s">
        <v>296</v>
      </c>
      <c r="D135" s="15" t="s">
        <v>175</v>
      </c>
      <c r="E135" s="15" t="s">
        <v>297</v>
      </c>
      <c r="F135" s="16">
        <v>6457645.7200000007</v>
      </c>
      <c r="G135" s="16">
        <v>921214</v>
      </c>
      <c r="H135" s="17">
        <v>13445.645559592229</v>
      </c>
      <c r="I135" s="16">
        <v>13445.645559592229</v>
      </c>
      <c r="J135" s="17">
        <v>0</v>
      </c>
      <c r="K135" s="16">
        <v>27767.904897218908</v>
      </c>
      <c r="L135" s="16">
        <v>27813.497466140725</v>
      </c>
      <c r="M135" s="16">
        <v>28532.287164271424</v>
      </c>
      <c r="N135" s="16">
        <v>29267.974023356725</v>
      </c>
      <c r="O135" s="16">
        <v>29290.911607987859</v>
      </c>
      <c r="P135" s="17">
        <v>7032.2866865160813</v>
      </c>
      <c r="Q135" s="16">
        <v>7040.0661670965965</v>
      </c>
      <c r="R135" s="16">
        <v>7789.5632261597484</v>
      </c>
      <c r="S135" s="16">
        <v>7990.4121546212064</v>
      </c>
      <c r="T135" s="16">
        <v>0</v>
      </c>
      <c r="U135" s="17">
        <v>34181.263770295052</v>
      </c>
      <c r="V135" s="16">
        <v>34219.076858636356</v>
      </c>
      <c r="W135" s="16">
        <v>20742.723938111674</v>
      </c>
      <c r="X135" s="16">
        <v>21277.561868735516</v>
      </c>
      <c r="Y135" s="16">
        <v>29290.911607987859</v>
      </c>
      <c r="Z135" s="18">
        <v>5.2960741108085598E-3</v>
      </c>
      <c r="AA135" s="19">
        <v>3.2535298178952426E-3</v>
      </c>
      <c r="AB135" s="19">
        <v>4.5358498867893692E-3</v>
      </c>
      <c r="AC135" s="18">
        <v>0.17063045063019788</v>
      </c>
      <c r="AD135" s="19">
        <v>0.27300872100831652</v>
      </c>
      <c r="AE135" s="17">
        <v>0</v>
      </c>
    </row>
    <row r="136" spans="2:31" x14ac:dyDescent="0.25">
      <c r="B136" s="15" t="s">
        <v>38</v>
      </c>
      <c r="C136" s="15" t="s">
        <v>298</v>
      </c>
      <c r="D136" s="15" t="s">
        <v>175</v>
      </c>
      <c r="E136" s="15" t="s">
        <v>299</v>
      </c>
      <c r="F136" s="16">
        <v>465841.6700000001</v>
      </c>
      <c r="G136" s="16">
        <v>504530</v>
      </c>
      <c r="H136" s="17">
        <v>969.94202737224919</v>
      </c>
      <c r="I136" s="16">
        <v>969.94202737224919</v>
      </c>
      <c r="J136" s="17">
        <v>0</v>
      </c>
      <c r="K136" s="16">
        <v>2835.9379199433788</v>
      </c>
      <c r="L136" s="16">
        <v>2798.622947312545</v>
      </c>
      <c r="M136" s="16">
        <v>2640.7519092590169</v>
      </c>
      <c r="N136" s="16">
        <v>2531.6773738765792</v>
      </c>
      <c r="O136" s="16">
        <v>2525.9366088564511</v>
      </c>
      <c r="P136" s="17">
        <v>649.3990104548991</v>
      </c>
      <c r="Q136" s="16">
        <v>643.03193985964629</v>
      </c>
      <c r="R136" s="16">
        <v>720.94830124707391</v>
      </c>
      <c r="S136" s="16">
        <v>691.17000184773428</v>
      </c>
      <c r="T136" s="16">
        <v>0</v>
      </c>
      <c r="U136" s="17">
        <v>3156.4809368607284</v>
      </c>
      <c r="V136" s="16">
        <v>3125.5330348251478</v>
      </c>
      <c r="W136" s="16">
        <v>1919.803608011943</v>
      </c>
      <c r="X136" s="16">
        <v>1840.5073720288449</v>
      </c>
      <c r="Y136" s="16">
        <v>2525.9366088564511</v>
      </c>
      <c r="Z136" s="18">
        <v>6.7426492478505351E-3</v>
      </c>
      <c r="AA136" s="19">
        <v>4.0360397343165832E-3</v>
      </c>
      <c r="AB136" s="19">
        <v>5.4223071303527879E-3</v>
      </c>
      <c r="AC136" s="18">
        <v>0.17063045063019783</v>
      </c>
      <c r="AD136" s="19">
        <v>0.27300872100831647</v>
      </c>
      <c r="AE136" s="17">
        <v>0</v>
      </c>
    </row>
    <row r="137" spans="2:31" x14ac:dyDescent="0.25">
      <c r="B137" s="15" t="s">
        <v>38</v>
      </c>
      <c r="C137" s="15" t="s">
        <v>300</v>
      </c>
      <c r="D137" s="15" t="s">
        <v>175</v>
      </c>
      <c r="E137" s="15" t="s">
        <v>301</v>
      </c>
      <c r="F137" s="16">
        <v>22204368.429999996</v>
      </c>
      <c r="G137" s="16">
        <v>12206461.387450567</v>
      </c>
      <c r="H137" s="17">
        <v>46232.339265644841</v>
      </c>
      <c r="I137" s="16">
        <v>46232.339265644841</v>
      </c>
      <c r="J137" s="17">
        <v>0</v>
      </c>
      <c r="K137" s="16">
        <v>125165.06338876909</v>
      </c>
      <c r="L137" s="16">
        <v>125886.7651300751</v>
      </c>
      <c r="M137" s="16">
        <v>125444.53831341813</v>
      </c>
      <c r="N137" s="16">
        <v>120672.53913856698</v>
      </c>
      <c r="O137" s="16">
        <v>120398.90526296932</v>
      </c>
      <c r="P137" s="17">
        <v>29245.616051768124</v>
      </c>
      <c r="Q137" s="16">
        <v>29368.760345107759</v>
      </c>
      <c r="R137" s="16">
        <v>34247.452962425043</v>
      </c>
      <c r="S137" s="16">
        <v>32944.655571046002</v>
      </c>
      <c r="T137" s="16">
        <v>0</v>
      </c>
      <c r="U137" s="17">
        <v>142151.78660264582</v>
      </c>
      <c r="V137" s="16">
        <v>142750.34405061218</v>
      </c>
      <c r="W137" s="16">
        <v>91197.085350993089</v>
      </c>
      <c r="X137" s="16">
        <v>87727.88356752097</v>
      </c>
      <c r="Y137" s="16">
        <v>120398.90526296932</v>
      </c>
      <c r="Z137" s="18">
        <v>6.4154522465122432E-3</v>
      </c>
      <c r="AA137" s="19">
        <v>4.0290488216897704E-3</v>
      </c>
      <c r="AB137" s="19">
        <v>5.4223071303527879E-3</v>
      </c>
      <c r="AC137" s="18">
        <v>0.17063045063019786</v>
      </c>
      <c r="AD137" s="19">
        <v>0.27300872100831652</v>
      </c>
      <c r="AE137" s="17">
        <v>180942.53038428607</v>
      </c>
    </row>
    <row r="138" spans="2:31" x14ac:dyDescent="0.25">
      <c r="B138" s="15" t="s">
        <v>38</v>
      </c>
      <c r="C138" s="15" t="s">
        <v>302</v>
      </c>
      <c r="D138" s="15" t="s">
        <v>175</v>
      </c>
      <c r="E138" s="15" t="s">
        <v>303</v>
      </c>
      <c r="F138" s="16">
        <v>389189.18400000001</v>
      </c>
      <c r="G138" s="16">
        <v>413293</v>
      </c>
      <c r="H138" s="17">
        <v>810.34173297616621</v>
      </c>
      <c r="I138" s="16">
        <v>810.34173297616621</v>
      </c>
      <c r="J138" s="17">
        <v>0</v>
      </c>
      <c r="K138" s="16">
        <v>2369.2950545566709</v>
      </c>
      <c r="L138" s="16">
        <v>2338.1201196282937</v>
      </c>
      <c r="M138" s="16">
        <v>2206.2261641620821</v>
      </c>
      <c r="N138" s="16">
        <v>2115.0994312945181</v>
      </c>
      <c r="O138" s="16">
        <v>2110.3032874593828</v>
      </c>
      <c r="P138" s="17">
        <v>542.54285789708274</v>
      </c>
      <c r="Q138" s="16">
        <v>537.22346470188643</v>
      </c>
      <c r="R138" s="16">
        <v>602.31898333297431</v>
      </c>
      <c r="S138" s="16">
        <v>577.44059054313072</v>
      </c>
      <c r="T138" s="16">
        <v>0</v>
      </c>
      <c r="U138" s="17">
        <v>2637.0939296357542</v>
      </c>
      <c r="V138" s="16">
        <v>2611.2383879025733</v>
      </c>
      <c r="W138" s="16">
        <v>1603.9071808291078</v>
      </c>
      <c r="X138" s="16">
        <v>1537.6588407513873</v>
      </c>
      <c r="Y138" s="16">
        <v>2110.3032874593828</v>
      </c>
      <c r="Z138" s="18">
        <v>6.742649247850536E-3</v>
      </c>
      <c r="AA138" s="19">
        <v>4.0360397343165823E-3</v>
      </c>
      <c r="AB138" s="19">
        <v>5.4223071303527871E-3</v>
      </c>
      <c r="AC138" s="18">
        <v>0.17063045063019788</v>
      </c>
      <c r="AD138" s="19">
        <v>0.27300872100831658</v>
      </c>
      <c r="AE138" s="17">
        <v>0</v>
      </c>
    </row>
    <row r="139" spans="2:31" x14ac:dyDescent="0.25">
      <c r="B139" s="15" t="s">
        <v>38</v>
      </c>
      <c r="C139" s="15" t="s">
        <v>304</v>
      </c>
      <c r="D139" s="15" t="s">
        <v>175</v>
      </c>
      <c r="E139" s="15" t="s">
        <v>305</v>
      </c>
      <c r="F139" s="16">
        <v>481071.69</v>
      </c>
      <c r="G139" s="16">
        <v>491181</v>
      </c>
      <c r="H139" s="17">
        <v>1001.6528798507745</v>
      </c>
      <c r="I139" s="16">
        <v>1001.6528798507745</v>
      </c>
      <c r="J139" s="17">
        <v>0</v>
      </c>
      <c r="K139" s="16">
        <v>2928.6548107262402</v>
      </c>
      <c r="L139" s="16">
        <v>2890.119879006158</v>
      </c>
      <c r="M139" s="16">
        <v>2727.0874755750415</v>
      </c>
      <c r="N139" s="16">
        <v>2614.4469059317253</v>
      </c>
      <c r="O139" s="16">
        <v>2608.5184548978659</v>
      </c>
      <c r="P139" s="17">
        <v>670.63017235848838</v>
      </c>
      <c r="Q139" s="16">
        <v>664.05493959408648</v>
      </c>
      <c r="R139" s="16">
        <v>744.51866378454076</v>
      </c>
      <c r="S139" s="16">
        <v>713.76680593256674</v>
      </c>
      <c r="T139" s="16">
        <v>0</v>
      </c>
      <c r="U139" s="17">
        <v>3259.6775182185265</v>
      </c>
      <c r="V139" s="16">
        <v>3227.7178192628458</v>
      </c>
      <c r="W139" s="16">
        <v>1982.5688117905006</v>
      </c>
      <c r="X139" s="16">
        <v>1900.6800999991585</v>
      </c>
      <c r="Y139" s="16">
        <v>2608.5184548978659</v>
      </c>
      <c r="Z139" s="18">
        <v>6.7426492478505351E-3</v>
      </c>
      <c r="AA139" s="19">
        <v>4.0360397343165832E-3</v>
      </c>
      <c r="AB139" s="19">
        <v>5.4223071303527879E-3</v>
      </c>
      <c r="AC139" s="18">
        <v>0.17063045063019788</v>
      </c>
      <c r="AD139" s="19">
        <v>0.27300872100831652</v>
      </c>
      <c r="AE139" s="17">
        <v>0</v>
      </c>
    </row>
    <row r="140" spans="2:31" x14ac:dyDescent="0.25">
      <c r="B140" s="15" t="s">
        <v>38</v>
      </c>
      <c r="C140" s="15" t="s">
        <v>306</v>
      </c>
      <c r="D140" s="15" t="s">
        <v>307</v>
      </c>
      <c r="E140" s="15" t="s">
        <v>308</v>
      </c>
      <c r="F140" s="16">
        <v>6072362.5599999996</v>
      </c>
      <c r="G140" s="16">
        <v>504678</v>
      </c>
      <c r="H140" s="17">
        <v>12643.436668913157</v>
      </c>
      <c r="I140" s="16">
        <v>12643.436668913157</v>
      </c>
      <c r="J140" s="17">
        <v>0</v>
      </c>
      <c r="K140" s="16">
        <v>24923.681104393461</v>
      </c>
      <c r="L140" s="16">
        <v>24943.955052682162</v>
      </c>
      <c r="M140" s="16">
        <v>25736.41545876017</v>
      </c>
      <c r="N140" s="16">
        <v>26608.027510131622</v>
      </c>
      <c r="O140" s="16">
        <v>26629.055083123993</v>
      </c>
      <c r="P140" s="17">
        <v>6410.0942345370249</v>
      </c>
      <c r="Q140" s="16">
        <v>6413.5535874695752</v>
      </c>
      <c r="R140" s="16">
        <v>7026.2658677347799</v>
      </c>
      <c r="S140" s="16">
        <v>7264.223559095095</v>
      </c>
      <c r="T140" s="16">
        <v>0</v>
      </c>
      <c r="U140" s="17">
        <v>31157.02353876959</v>
      </c>
      <c r="V140" s="16">
        <v>31173.838134125745</v>
      </c>
      <c r="W140" s="16">
        <v>18710.149591025391</v>
      </c>
      <c r="X140" s="16">
        <v>19343.803951036527</v>
      </c>
      <c r="Y140" s="16">
        <v>26629.055083123993</v>
      </c>
      <c r="Z140" s="18">
        <v>5.1323402594142323E-3</v>
      </c>
      <c r="AA140" s="19">
        <v>3.133372980125706E-3</v>
      </c>
      <c r="AB140" s="19">
        <v>4.3852874099671669E-3</v>
      </c>
      <c r="AC140" s="18">
        <v>0.17063045063019791</v>
      </c>
      <c r="AD140" s="19">
        <v>0.27300872100831652</v>
      </c>
      <c r="AE140" s="17">
        <v>0</v>
      </c>
    </row>
    <row r="141" spans="2:31" x14ac:dyDescent="0.25">
      <c r="B141" s="15" t="s">
        <v>38</v>
      </c>
      <c r="C141" s="15" t="s">
        <v>309</v>
      </c>
      <c r="D141" s="15" t="s">
        <v>307</v>
      </c>
      <c r="E141" s="15" t="s">
        <v>310</v>
      </c>
      <c r="F141" s="16">
        <v>6796672.5300000012</v>
      </c>
      <c r="G141" s="16">
        <v>1188275</v>
      </c>
      <c r="H141" s="17">
        <v>14151.542804518702</v>
      </c>
      <c r="I141" s="16">
        <v>14151.542804518702</v>
      </c>
      <c r="J141" s="17">
        <v>0</v>
      </c>
      <c r="K141" s="16">
        <v>29943.982014298999</v>
      </c>
      <c r="L141" s="16">
        <v>30005.636820878703</v>
      </c>
      <c r="M141" s="16">
        <v>30691.664342504591</v>
      </c>
      <c r="N141" s="16">
        <v>31357.211824268787</v>
      </c>
      <c r="O141" s="16">
        <v>31381.681149489988</v>
      </c>
      <c r="P141" s="17">
        <v>7524.0392706099383</v>
      </c>
      <c r="Q141" s="16">
        <v>7534.5594580401485</v>
      </c>
      <c r="R141" s="16">
        <v>8379.0920277637306</v>
      </c>
      <c r="S141" s="16">
        <v>8560.7922945304308</v>
      </c>
      <c r="T141" s="16">
        <v>0</v>
      </c>
      <c r="U141" s="17">
        <v>36571.485548207762</v>
      </c>
      <c r="V141" s="16">
        <v>36622.62016735725</v>
      </c>
      <c r="W141" s="16">
        <v>22312.572314740861</v>
      </c>
      <c r="X141" s="16">
        <v>22796.419529738356</v>
      </c>
      <c r="Y141" s="16">
        <v>31381.681149489988</v>
      </c>
      <c r="Z141" s="18">
        <v>5.3845543824931784E-3</v>
      </c>
      <c r="AA141" s="19">
        <v>3.3184614710633415E-3</v>
      </c>
      <c r="AB141" s="19">
        <v>4.6172124684503496E-3</v>
      </c>
      <c r="AC141" s="18">
        <v>0.17063045063019788</v>
      </c>
      <c r="AD141" s="19">
        <v>0.27300872100831647</v>
      </c>
      <c r="AE141" s="17">
        <v>0</v>
      </c>
    </row>
    <row r="142" spans="2:31" x14ac:dyDescent="0.25">
      <c r="B142" s="15" t="s">
        <v>38</v>
      </c>
      <c r="C142" s="15" t="s">
        <v>311</v>
      </c>
      <c r="D142" s="15" t="s">
        <v>307</v>
      </c>
      <c r="E142" s="15" t="s">
        <v>312</v>
      </c>
      <c r="F142" s="16">
        <v>1730042.2300000002</v>
      </c>
      <c r="G142" s="16">
        <v>657067</v>
      </c>
      <c r="H142" s="17">
        <v>3602.1695268390381</v>
      </c>
      <c r="I142" s="16">
        <v>3602.1695268390381</v>
      </c>
      <c r="J142" s="17">
        <v>0</v>
      </c>
      <c r="K142" s="16">
        <v>8786.6201467568008</v>
      </c>
      <c r="L142" s="16">
        <v>8824.4765271317447</v>
      </c>
      <c r="M142" s="16">
        <v>8884.7915924995305</v>
      </c>
      <c r="N142" s="16">
        <v>8877.8510322122893</v>
      </c>
      <c r="O142" s="16">
        <v>8884.6105577631388</v>
      </c>
      <c r="P142" s="17">
        <v>2113.9047647684001</v>
      </c>
      <c r="Q142" s="16">
        <v>2120.3642160110039</v>
      </c>
      <c r="R142" s="16">
        <v>2425.6255890937405</v>
      </c>
      <c r="S142" s="16">
        <v>2423.7307556066253</v>
      </c>
      <c r="T142" s="16">
        <v>0</v>
      </c>
      <c r="U142" s="17">
        <v>10274.884908827438</v>
      </c>
      <c r="V142" s="16">
        <v>10306.281837959777</v>
      </c>
      <c r="W142" s="16">
        <v>6459.1660034057895</v>
      </c>
      <c r="X142" s="16">
        <v>6454.120276605664</v>
      </c>
      <c r="Y142" s="16">
        <v>8884.6105577631388</v>
      </c>
      <c r="Z142" s="18">
        <v>5.9481688914574116E-3</v>
      </c>
      <c r="AA142" s="19">
        <v>3.7320725633418358E-3</v>
      </c>
      <c r="AB142" s="19">
        <v>5.1354876798372362E-3</v>
      </c>
      <c r="AC142" s="18">
        <v>0.17063045063019788</v>
      </c>
      <c r="AD142" s="19">
        <v>0.27300872100831652</v>
      </c>
      <c r="AE142" s="17">
        <v>0</v>
      </c>
    </row>
    <row r="143" spans="2:31" x14ac:dyDescent="0.25">
      <c r="B143" s="15" t="s">
        <v>38</v>
      </c>
      <c r="C143" s="15" t="s">
        <v>313</v>
      </c>
      <c r="D143" s="15" t="s">
        <v>307</v>
      </c>
      <c r="E143" s="15" t="s">
        <v>314</v>
      </c>
      <c r="F143" s="16">
        <v>4489785.08</v>
      </c>
      <c r="G143" s="16">
        <v>1388862.8</v>
      </c>
      <c r="H143" s="17">
        <v>9348.3076405785596</v>
      </c>
      <c r="I143" s="16">
        <v>9348.3076405785596</v>
      </c>
      <c r="J143" s="17">
        <v>0</v>
      </c>
      <c r="K143" s="16">
        <v>21763.955097191581</v>
      </c>
      <c r="L143" s="16">
        <v>21842.427599625033</v>
      </c>
      <c r="M143" s="16">
        <v>22100.934231108651</v>
      </c>
      <c r="N143" s="16">
        <v>22240.249905388813</v>
      </c>
      <c r="O143" s="16">
        <v>22257.318387876465</v>
      </c>
      <c r="P143" s="17">
        <v>5308.6994110708338</v>
      </c>
      <c r="Q143" s="16">
        <v>5322.0892095231302</v>
      </c>
      <c r="R143" s="16">
        <v>6033.7477875238956</v>
      </c>
      <c r="S143" s="16">
        <v>6071.7821815754987</v>
      </c>
      <c r="T143" s="16">
        <v>0</v>
      </c>
      <c r="U143" s="17">
        <v>25803.56332669931</v>
      </c>
      <c r="V143" s="16">
        <v>25868.646030680458</v>
      </c>
      <c r="W143" s="16">
        <v>16067.186443584756</v>
      </c>
      <c r="X143" s="16">
        <v>16168.467723813315</v>
      </c>
      <c r="Y143" s="16">
        <v>22257.318387876465</v>
      </c>
      <c r="Z143" s="18">
        <v>5.7544190241484525E-3</v>
      </c>
      <c r="AA143" s="19">
        <v>3.5898883346324978E-3</v>
      </c>
      <c r="AB143" s="19">
        <v>4.9573237897339315E-3</v>
      </c>
      <c r="AC143" s="18">
        <v>0.17063045063019788</v>
      </c>
      <c r="AD143" s="19">
        <v>0.27300872100831658</v>
      </c>
      <c r="AE143" s="17">
        <v>0</v>
      </c>
    </row>
    <row r="144" spans="2:31" x14ac:dyDescent="0.25">
      <c r="B144" s="15" t="s">
        <v>38</v>
      </c>
      <c r="C144" s="15" t="s">
        <v>315</v>
      </c>
      <c r="D144" s="15" t="s">
        <v>307</v>
      </c>
      <c r="E144" s="15" t="s">
        <v>316</v>
      </c>
      <c r="F144" s="16">
        <v>2950423.1099999994</v>
      </c>
      <c r="G144" s="16">
        <v>583006</v>
      </c>
      <c r="H144" s="17">
        <v>6143.1588396103261</v>
      </c>
      <c r="I144" s="16">
        <v>6143.1588396103261</v>
      </c>
      <c r="J144" s="17">
        <v>0</v>
      </c>
      <c r="K144" s="16">
        <v>13219.258385143226</v>
      </c>
      <c r="L144" s="16">
        <v>13250.221263862666</v>
      </c>
      <c r="M144" s="16">
        <v>13526.369225878892</v>
      </c>
      <c r="N144" s="16">
        <v>13781.873058448304</v>
      </c>
      <c r="O144" s="16">
        <v>13792.595751990853</v>
      </c>
      <c r="P144" s="17">
        <v>3303.817976349605</v>
      </c>
      <c r="Q144" s="16">
        <v>3309.1011862983096</v>
      </c>
      <c r="R144" s="16">
        <v>3692.8167622434498</v>
      </c>
      <c r="S144" s="16">
        <v>3762.5715367859261</v>
      </c>
      <c r="T144" s="16">
        <v>0</v>
      </c>
      <c r="U144" s="17">
        <v>16058.599248403949</v>
      </c>
      <c r="V144" s="16">
        <v>16084.278917174681</v>
      </c>
      <c r="W144" s="16">
        <v>9833.5524636354421</v>
      </c>
      <c r="X144" s="16">
        <v>10019.301521662377</v>
      </c>
      <c r="Y144" s="16">
        <v>13792.595751990853</v>
      </c>
      <c r="Z144" s="18">
        <v>5.4471641807297662E-3</v>
      </c>
      <c r="AA144" s="19">
        <v>3.364407958643231E-3</v>
      </c>
      <c r="AB144" s="19">
        <v>4.674785696072878E-3</v>
      </c>
      <c r="AC144" s="18">
        <v>0.17063045063019791</v>
      </c>
      <c r="AD144" s="19">
        <v>0.27300872100831658</v>
      </c>
      <c r="AE144" s="17">
        <v>21.25</v>
      </c>
    </row>
    <row r="145" spans="2:31" x14ac:dyDescent="0.25">
      <c r="B145" s="15" t="s">
        <v>38</v>
      </c>
      <c r="C145" s="15" t="s">
        <v>317</v>
      </c>
      <c r="D145" s="15" t="s">
        <v>307</v>
      </c>
      <c r="E145" s="15" t="s">
        <v>318</v>
      </c>
      <c r="F145" s="16">
        <v>1023022.3999999999</v>
      </c>
      <c r="G145" s="16">
        <v>473990</v>
      </c>
      <c r="H145" s="17">
        <v>2130.0636774362069</v>
      </c>
      <c r="I145" s="16">
        <v>2130.0636774362069</v>
      </c>
      <c r="J145" s="17">
        <v>0</v>
      </c>
      <c r="K145" s="16">
        <v>5476.4082708567075</v>
      </c>
      <c r="L145" s="16">
        <v>5504.1343207222517</v>
      </c>
      <c r="M145" s="16">
        <v>5512.2555406146121</v>
      </c>
      <c r="N145" s="16">
        <v>5465.6562574334439</v>
      </c>
      <c r="O145" s="16">
        <v>5469.7813189201024</v>
      </c>
      <c r="P145" s="17">
        <v>1297.895736243179</v>
      </c>
      <c r="Q145" s="16">
        <v>1302.6266446259319</v>
      </c>
      <c r="R145" s="16">
        <v>1504.8938350142016</v>
      </c>
      <c r="S145" s="16">
        <v>1492.1718243129981</v>
      </c>
      <c r="T145" s="16">
        <v>0</v>
      </c>
      <c r="U145" s="17">
        <v>6308.5762120497347</v>
      </c>
      <c r="V145" s="16">
        <v>6331.5713535325267</v>
      </c>
      <c r="W145" s="16">
        <v>4007.3617056004105</v>
      </c>
      <c r="X145" s="16">
        <v>3973.4844331204458</v>
      </c>
      <c r="Y145" s="16">
        <v>5469.7813189201024</v>
      </c>
      <c r="Z145" s="18">
        <v>6.1778449648718656E-3</v>
      </c>
      <c r="AA145" s="19">
        <v>3.9006214031681303E-3</v>
      </c>
      <c r="AB145" s="19">
        <v>5.3466877352051165E-3</v>
      </c>
      <c r="AC145" s="18">
        <v>0.17063045063019786</v>
      </c>
      <c r="AD145" s="19">
        <v>0.27300872100831652</v>
      </c>
      <c r="AE145" s="17">
        <v>0</v>
      </c>
    </row>
    <row r="146" spans="2:31" x14ac:dyDescent="0.25">
      <c r="B146" s="15" t="s">
        <v>38</v>
      </c>
      <c r="C146" s="15" t="s">
        <v>319</v>
      </c>
      <c r="D146" s="15" t="s">
        <v>307</v>
      </c>
      <c r="E146" s="15" t="s">
        <v>320</v>
      </c>
      <c r="F146" s="16">
        <v>1482498.1</v>
      </c>
      <c r="G146" s="16">
        <v>437521</v>
      </c>
      <c r="H146" s="17">
        <v>3086.7509398407992</v>
      </c>
      <c r="I146" s="16">
        <v>3086.7509398407992</v>
      </c>
      <c r="J146" s="17">
        <v>0</v>
      </c>
      <c r="K146" s="16">
        <v>7117.1098198097716</v>
      </c>
      <c r="L146" s="16">
        <v>7141.7038954999462</v>
      </c>
      <c r="M146" s="16">
        <v>7233.8540123483708</v>
      </c>
      <c r="N146" s="16">
        <v>7290.3349961046661</v>
      </c>
      <c r="O146" s="16">
        <v>7295.9393412639438</v>
      </c>
      <c r="P146" s="17">
        <v>1741.0893595869697</v>
      </c>
      <c r="Q146" s="16">
        <v>1745.2858578048172</v>
      </c>
      <c r="R146" s="16">
        <v>1974.9052318721074</v>
      </c>
      <c r="S146" s="16">
        <v>1990.3250330086937</v>
      </c>
      <c r="T146" s="16">
        <v>0</v>
      </c>
      <c r="U146" s="17">
        <v>8462.7714000636024</v>
      </c>
      <c r="V146" s="16">
        <v>8483.1689775359264</v>
      </c>
      <c r="W146" s="16">
        <v>5258.948780476263</v>
      </c>
      <c r="X146" s="16">
        <v>5300.0099630959721</v>
      </c>
      <c r="Y146" s="16">
        <v>7295.9393412639438</v>
      </c>
      <c r="Z146" s="18">
        <v>5.7153329159745732E-3</v>
      </c>
      <c r="AA146" s="19">
        <v>3.561204814890567E-3</v>
      </c>
      <c r="AB146" s="19">
        <v>4.9213819169575618E-3</v>
      </c>
      <c r="AC146" s="18">
        <v>0.17063045063019783</v>
      </c>
      <c r="AD146" s="19">
        <v>0.27300872100831652</v>
      </c>
      <c r="AE146" s="17">
        <v>0</v>
      </c>
    </row>
    <row r="147" spans="2:31" x14ac:dyDescent="0.25">
      <c r="B147" s="15" t="s">
        <v>38</v>
      </c>
      <c r="C147" s="15" t="s">
        <v>321</v>
      </c>
      <c r="D147" s="15" t="s">
        <v>307</v>
      </c>
      <c r="E147" s="15" t="s">
        <v>322</v>
      </c>
      <c r="F147" s="16">
        <v>968036.32</v>
      </c>
      <c r="G147" s="16">
        <v>0</v>
      </c>
      <c r="H147" s="17">
        <v>2015.5756156180094</v>
      </c>
      <c r="I147" s="16">
        <v>2015.5756156180094</v>
      </c>
      <c r="J147" s="17">
        <v>1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7">
        <v>343.91857557213945</v>
      </c>
      <c r="Q147" s="16">
        <v>343.91857557213933</v>
      </c>
      <c r="R147" s="16">
        <v>0</v>
      </c>
      <c r="S147" s="16">
        <v>0</v>
      </c>
      <c r="T147" s="16">
        <v>0</v>
      </c>
      <c r="U147" s="17">
        <v>1671.65704004587</v>
      </c>
      <c r="V147" s="16">
        <v>1671.65704004587</v>
      </c>
      <c r="W147" s="16">
        <v>0</v>
      </c>
      <c r="X147" s="16">
        <v>0</v>
      </c>
      <c r="Y147" s="16">
        <v>0</v>
      </c>
      <c r="Z147" s="18">
        <v>1.7268536371092668E-3</v>
      </c>
      <c r="AA147" s="19">
        <v>0</v>
      </c>
      <c r="AB147" s="19">
        <v>0</v>
      </c>
      <c r="AC147" s="18">
        <v>0.17063045063019788</v>
      </c>
      <c r="AD147" s="19" t="s">
        <v>80</v>
      </c>
      <c r="AE147" s="17">
        <v>0</v>
      </c>
    </row>
    <row r="148" spans="2:31" x14ac:dyDescent="0.25">
      <c r="B148" s="15" t="s">
        <v>38</v>
      </c>
      <c r="C148" s="15" t="s">
        <v>323</v>
      </c>
      <c r="D148" s="15" t="s">
        <v>307</v>
      </c>
      <c r="E148" s="15" t="s">
        <v>324</v>
      </c>
      <c r="F148" s="16">
        <v>669013.37000000011</v>
      </c>
      <c r="G148" s="16">
        <v>437521</v>
      </c>
      <c r="H148" s="17">
        <v>1392.9715313723239</v>
      </c>
      <c r="I148" s="16">
        <v>1392.9715313723239</v>
      </c>
      <c r="J148" s="17">
        <v>0</v>
      </c>
      <c r="K148" s="16">
        <v>4000.2530044741638</v>
      </c>
      <c r="L148" s="16">
        <v>4019.2114401034537</v>
      </c>
      <c r="M148" s="16">
        <v>3792.486692200182</v>
      </c>
      <c r="N148" s="16">
        <v>3635.8405027397398</v>
      </c>
      <c r="O148" s="16">
        <v>3627.595966452348</v>
      </c>
      <c r="P148" s="17">
        <v>920.24833290132597</v>
      </c>
      <c r="Q148" s="16">
        <v>923.48321931599503</v>
      </c>
      <c r="R148" s="16">
        <v>1035.3819412786329</v>
      </c>
      <c r="S148" s="16">
        <v>992.61616544320532</v>
      </c>
      <c r="T148" s="16">
        <v>0</v>
      </c>
      <c r="U148" s="17">
        <v>4472.9762029451622</v>
      </c>
      <c r="V148" s="16">
        <v>4488.6997521597823</v>
      </c>
      <c r="W148" s="16">
        <v>2757.1047509215491</v>
      </c>
      <c r="X148" s="16">
        <v>2643.2243372965345</v>
      </c>
      <c r="Y148" s="16">
        <v>3627.595966452348</v>
      </c>
      <c r="Z148" s="18">
        <v>6.6976807616751684E-3</v>
      </c>
      <c r="AA148" s="19">
        <v>4.0360397343165823E-3</v>
      </c>
      <c r="AB148" s="19">
        <v>5.4223071303527871E-3</v>
      </c>
      <c r="AC148" s="18">
        <v>0.17063045063019786</v>
      </c>
      <c r="AD148" s="19">
        <v>0.27300872100831658</v>
      </c>
      <c r="AE148" s="17">
        <v>0</v>
      </c>
    </row>
    <row r="149" spans="2:31" x14ac:dyDescent="0.25">
      <c r="B149" s="15" t="s">
        <v>38</v>
      </c>
      <c r="C149" s="15" t="s">
        <v>325</v>
      </c>
      <c r="D149" s="15" t="s">
        <v>307</v>
      </c>
      <c r="E149" s="15" t="s">
        <v>326</v>
      </c>
      <c r="F149" s="16">
        <v>1347686.1999999997</v>
      </c>
      <c r="G149" s="16">
        <v>378107</v>
      </c>
      <c r="H149" s="17">
        <v>2806.055295760902</v>
      </c>
      <c r="I149" s="16">
        <v>2806.055295760902</v>
      </c>
      <c r="J149" s="17">
        <v>0</v>
      </c>
      <c r="K149" s="16">
        <v>6405.448141054575</v>
      </c>
      <c r="L149" s="16">
        <v>6426.5790000244324</v>
      </c>
      <c r="M149" s="16">
        <v>6516.6765405618935</v>
      </c>
      <c r="N149" s="16">
        <v>6577.7827078909313</v>
      </c>
      <c r="O149" s="16">
        <v>6582.8480243146096</v>
      </c>
      <c r="P149" s="17">
        <v>1571.7629824054413</v>
      </c>
      <c r="Q149" s="16">
        <v>1575.3685503936706</v>
      </c>
      <c r="R149" s="16">
        <v>1779.1095275637035</v>
      </c>
      <c r="S149" s="16">
        <v>1795.7920441519141</v>
      </c>
      <c r="T149" s="16">
        <v>0</v>
      </c>
      <c r="U149" s="17">
        <v>7639.7404544100364</v>
      </c>
      <c r="V149" s="16">
        <v>7657.2657453916636</v>
      </c>
      <c r="W149" s="16">
        <v>4737.56701299819</v>
      </c>
      <c r="X149" s="16">
        <v>4781.9906637390177</v>
      </c>
      <c r="Y149" s="16">
        <v>6582.8480243146096</v>
      </c>
      <c r="Z149" s="18">
        <v>5.6752848696535229E-3</v>
      </c>
      <c r="AA149" s="19">
        <v>3.5318153724276501E-3</v>
      </c>
      <c r="AB149" s="19">
        <v>4.8845554880020368E-3</v>
      </c>
      <c r="AC149" s="18">
        <v>0.17063045063019788</v>
      </c>
      <c r="AD149" s="19">
        <v>0.27300872100831658</v>
      </c>
      <c r="AE149" s="17">
        <v>0</v>
      </c>
    </row>
    <row r="150" spans="2:31" x14ac:dyDescent="0.25">
      <c r="B150" s="15" t="s">
        <v>38</v>
      </c>
      <c r="C150" s="15" t="s">
        <v>327</v>
      </c>
      <c r="D150" s="15" t="s">
        <v>307</v>
      </c>
      <c r="E150" s="15" t="s">
        <v>328</v>
      </c>
      <c r="F150" s="16">
        <v>4470049.76</v>
      </c>
      <c r="G150" s="16">
        <v>778248</v>
      </c>
      <c r="H150" s="17">
        <v>9307.216176408685</v>
      </c>
      <c r="I150" s="16">
        <v>9307.216176408685</v>
      </c>
      <c r="J150" s="17">
        <v>0</v>
      </c>
      <c r="K150" s="16">
        <v>19682.916501327105</v>
      </c>
      <c r="L150" s="16">
        <v>19723.262063610237</v>
      </c>
      <c r="M150" s="16">
        <v>20175.500695228002</v>
      </c>
      <c r="N150" s="16">
        <v>20614.840213059506</v>
      </c>
      <c r="O150" s="16">
        <v>20630.928369014691</v>
      </c>
      <c r="P150" s="17">
        <v>4946.5994026312828</v>
      </c>
      <c r="Q150" s="16">
        <v>4953.4835841045815</v>
      </c>
      <c r="R150" s="16">
        <v>5508.0876405065974</v>
      </c>
      <c r="S150" s="16">
        <v>5628.0311603581549</v>
      </c>
      <c r="T150" s="16">
        <v>0</v>
      </c>
      <c r="U150" s="17">
        <v>24043.533275104506</v>
      </c>
      <c r="V150" s="16">
        <v>24076.994655914339</v>
      </c>
      <c r="W150" s="16">
        <v>14667.413054721404</v>
      </c>
      <c r="X150" s="16">
        <v>14986.809052701352</v>
      </c>
      <c r="Y150" s="16">
        <v>20630.928369014691</v>
      </c>
      <c r="Z150" s="18">
        <v>5.3825494697646104E-3</v>
      </c>
      <c r="AA150" s="19">
        <v>3.316990156662457E-3</v>
      </c>
      <c r="AB150" s="19">
        <v>4.6153688385372005E-3</v>
      </c>
      <c r="AC150" s="18">
        <v>0.17063045063019788</v>
      </c>
      <c r="AD150" s="19">
        <v>0.27300872100831652</v>
      </c>
      <c r="AE150" s="17">
        <v>338.5</v>
      </c>
    </row>
    <row r="151" spans="2:31" x14ac:dyDescent="0.25">
      <c r="B151" s="15" t="s">
        <v>38</v>
      </c>
      <c r="C151" s="15" t="s">
        <v>329</v>
      </c>
      <c r="D151" s="15" t="s">
        <v>307</v>
      </c>
      <c r="E151" s="15" t="s">
        <v>330</v>
      </c>
      <c r="F151" s="16">
        <v>2589597.5970000001</v>
      </c>
      <c r="G151" s="16">
        <v>479671</v>
      </c>
      <c r="H151" s="17">
        <v>5391.8739028058289</v>
      </c>
      <c r="I151" s="16">
        <v>5391.8739028058289</v>
      </c>
      <c r="J151" s="17">
        <v>0</v>
      </c>
      <c r="K151" s="16">
        <v>11497.379949280668</v>
      </c>
      <c r="L151" s="16">
        <v>11522.553954450803</v>
      </c>
      <c r="M151" s="16">
        <v>11775.256982985056</v>
      </c>
      <c r="N151" s="16">
        <v>12015.445678898026</v>
      </c>
      <c r="O151" s="16">
        <v>12024.809052083776</v>
      </c>
      <c r="P151" s="17">
        <v>2881.8209955893244</v>
      </c>
      <c r="Q151" s="16">
        <v>2886.1164474356706</v>
      </c>
      <c r="R151" s="16">
        <v>3214.7478484689987</v>
      </c>
      <c r="S151" s="16">
        <v>3280.3214571408353</v>
      </c>
      <c r="T151" s="16">
        <v>0</v>
      </c>
      <c r="U151" s="17">
        <v>14007.432856497173</v>
      </c>
      <c r="V151" s="16">
        <v>14028.311409820963</v>
      </c>
      <c r="W151" s="16">
        <v>8560.5091345160581</v>
      </c>
      <c r="X151" s="16">
        <v>8735.1242217571908</v>
      </c>
      <c r="Y151" s="16">
        <v>12024.809052083776</v>
      </c>
      <c r="Z151" s="18">
        <v>5.4131468724710387E-3</v>
      </c>
      <c r="AA151" s="19">
        <v>3.3394442009658009E-3</v>
      </c>
      <c r="AB151" s="19">
        <v>4.6435048696424073E-3</v>
      </c>
      <c r="AC151" s="18">
        <v>0.17063045063019786</v>
      </c>
      <c r="AD151" s="19">
        <v>0.27300872100831658</v>
      </c>
      <c r="AE151" s="17">
        <v>0</v>
      </c>
    </row>
    <row r="152" spans="2:31" x14ac:dyDescent="0.25">
      <c r="B152" s="15" t="s">
        <v>38</v>
      </c>
      <c r="C152" s="15" t="s">
        <v>331</v>
      </c>
      <c r="D152" s="15" t="s">
        <v>307</v>
      </c>
      <c r="E152" s="15" t="s">
        <v>332</v>
      </c>
      <c r="F152" s="16">
        <v>4153142.1500000004</v>
      </c>
      <c r="G152" s="16">
        <v>0</v>
      </c>
      <c r="H152" s="17">
        <v>8647.3739391672334</v>
      </c>
      <c r="I152" s="16">
        <v>8647.3739391672334</v>
      </c>
      <c r="J152" s="17">
        <v>1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7">
        <v>1475.5053120079342</v>
      </c>
      <c r="Q152" s="16">
        <v>1475.5053120079338</v>
      </c>
      <c r="R152" s="16">
        <v>0</v>
      </c>
      <c r="S152" s="16">
        <v>0</v>
      </c>
      <c r="T152" s="16">
        <v>0</v>
      </c>
      <c r="U152" s="17">
        <v>7171.8686271592996</v>
      </c>
      <c r="V152" s="16">
        <v>7171.8686271592996</v>
      </c>
      <c r="W152" s="16">
        <v>0</v>
      </c>
      <c r="X152" s="16">
        <v>0</v>
      </c>
      <c r="Y152" s="16">
        <v>0</v>
      </c>
      <c r="Z152" s="18">
        <v>1.7268536371092666E-3</v>
      </c>
      <c r="AA152" s="19">
        <v>0</v>
      </c>
      <c r="AB152" s="19">
        <v>0</v>
      </c>
      <c r="AC152" s="18">
        <v>0.17063045063019786</v>
      </c>
      <c r="AD152" s="19" t="s">
        <v>80</v>
      </c>
      <c r="AE152" s="17">
        <v>0</v>
      </c>
    </row>
    <row r="153" spans="2:31" x14ac:dyDescent="0.25">
      <c r="B153" s="15" t="s">
        <v>38</v>
      </c>
      <c r="C153" s="15" t="s">
        <v>333</v>
      </c>
      <c r="D153" s="15" t="s">
        <v>307</v>
      </c>
      <c r="E153" s="15" t="s">
        <v>334</v>
      </c>
      <c r="F153" s="16">
        <v>2063643.8069999998</v>
      </c>
      <c r="G153" s="16">
        <v>469373</v>
      </c>
      <c r="H153" s="17">
        <v>4296.7707417324145</v>
      </c>
      <c r="I153" s="16">
        <v>4296.7707417324145</v>
      </c>
      <c r="J153" s="17">
        <v>0</v>
      </c>
      <c r="K153" s="16">
        <v>9448.3730244708022</v>
      </c>
      <c r="L153" s="16">
        <v>9473.8794197571551</v>
      </c>
      <c r="M153" s="16">
        <v>9647.1726288111204</v>
      </c>
      <c r="N153" s="16">
        <v>9795.2495007250091</v>
      </c>
      <c r="O153" s="16">
        <v>9802.8416247417899</v>
      </c>
      <c r="P153" s="17">
        <v>2345.3400748041104</v>
      </c>
      <c r="Q153" s="16">
        <v>2349.6922425257717</v>
      </c>
      <c r="R153" s="16">
        <v>2633.7622607381641</v>
      </c>
      <c r="S153" s="16">
        <v>2674.1885381502711</v>
      </c>
      <c r="T153" s="16">
        <v>0</v>
      </c>
      <c r="U153" s="17">
        <v>11399.803691399105</v>
      </c>
      <c r="V153" s="16">
        <v>11420.957918963799</v>
      </c>
      <c r="W153" s="16">
        <v>7013.4103680729568</v>
      </c>
      <c r="X153" s="16">
        <v>7121.0609625747384</v>
      </c>
      <c r="Y153" s="16">
        <v>9802.8416247417899</v>
      </c>
      <c r="Z153" s="18">
        <v>5.5292394775090436E-3</v>
      </c>
      <c r="AA153" s="19">
        <v>3.424639291602249E-3</v>
      </c>
      <c r="AB153" s="19">
        <v>4.7502585434026851E-3</v>
      </c>
      <c r="AC153" s="18">
        <v>0.17063045063019791</v>
      </c>
      <c r="AD153" s="19">
        <v>0.27300872100831669</v>
      </c>
      <c r="AE153" s="17">
        <v>0</v>
      </c>
    </row>
    <row r="154" spans="2:31" x14ac:dyDescent="0.25">
      <c r="B154" s="15" t="s">
        <v>38</v>
      </c>
      <c r="C154" s="15" t="s">
        <v>335</v>
      </c>
      <c r="D154" s="15" t="s">
        <v>307</v>
      </c>
      <c r="E154" s="15" t="s">
        <v>307</v>
      </c>
      <c r="F154" s="16">
        <v>58792572.489999987</v>
      </c>
      <c r="G154" s="16">
        <v>13069237.53152927</v>
      </c>
      <c r="H154" s="17">
        <v>122413.66676231546</v>
      </c>
      <c r="I154" s="16">
        <v>122413.66676231546</v>
      </c>
      <c r="J154" s="17">
        <v>0</v>
      </c>
      <c r="K154" s="16">
        <v>268185.90924649872</v>
      </c>
      <c r="L154" s="16">
        <v>268893.63761405274</v>
      </c>
      <c r="M154" s="16">
        <v>273928.39908281271</v>
      </c>
      <c r="N154" s="16">
        <v>278297.77864954481</v>
      </c>
      <c r="O154" s="16">
        <v>278513.62206340354</v>
      </c>
      <c r="P154" s="17">
        <v>66648.181670348204</v>
      </c>
      <c r="Q154" s="16">
        <v>66768.941680627686</v>
      </c>
      <c r="R154" s="16">
        <v>74784.841881454457</v>
      </c>
      <c r="S154" s="16">
        <v>75977.720608567397</v>
      </c>
      <c r="T154" s="16">
        <v>0</v>
      </c>
      <c r="U154" s="17">
        <v>323951.39433846594</v>
      </c>
      <c r="V154" s="16">
        <v>324538.36269574048</v>
      </c>
      <c r="W154" s="16">
        <v>199143.55720135826</v>
      </c>
      <c r="X154" s="16">
        <v>202320.0580409774</v>
      </c>
      <c r="Y154" s="16">
        <v>278513.62206340354</v>
      </c>
      <c r="Z154" s="18">
        <v>5.5150653353747015E-3</v>
      </c>
      <c r="AA154" s="19">
        <v>3.4142375323908515E-3</v>
      </c>
      <c r="AB154" s="19">
        <v>4.7372246232426016E-3</v>
      </c>
      <c r="AC154" s="18">
        <v>0.17063045063019791</v>
      </c>
      <c r="AD154" s="19">
        <v>0.27300872100831669</v>
      </c>
      <c r="AE154" s="17">
        <v>0</v>
      </c>
    </row>
    <row r="155" spans="2:31" x14ac:dyDescent="0.25">
      <c r="B155" s="15" t="s">
        <v>38</v>
      </c>
      <c r="C155" s="15" t="s">
        <v>336</v>
      </c>
      <c r="D155" s="15" t="s">
        <v>307</v>
      </c>
      <c r="E155" s="15" t="s">
        <v>337</v>
      </c>
      <c r="F155" s="16">
        <v>17834886.419999998</v>
      </c>
      <c r="G155" s="16">
        <v>1422347.38</v>
      </c>
      <c r="H155" s="17">
        <v>37134.51802662608</v>
      </c>
      <c r="I155" s="16">
        <v>37134.51802662608</v>
      </c>
      <c r="J155" s="17">
        <v>0</v>
      </c>
      <c r="K155" s="16">
        <v>73005.520371156803</v>
      </c>
      <c r="L155" s="16">
        <v>73061.321036036272</v>
      </c>
      <c r="M155" s="16">
        <v>75408.14009826188</v>
      </c>
      <c r="N155" s="16">
        <v>77997.91637600743</v>
      </c>
      <c r="O155" s="16">
        <v>78059.585858873237</v>
      </c>
      <c r="P155" s="17">
        <v>18793.244384240996</v>
      </c>
      <c r="Q155" s="16">
        <v>18802.765676834832</v>
      </c>
      <c r="R155" s="16">
        <v>20587.07988184243</v>
      </c>
      <c r="S155" s="16">
        <v>21294.111391127299</v>
      </c>
      <c r="T155" s="16">
        <v>0</v>
      </c>
      <c r="U155" s="17">
        <v>91346.79401354189</v>
      </c>
      <c r="V155" s="16">
        <v>91393.073385827534</v>
      </c>
      <c r="W155" s="16">
        <v>54821.06021641945</v>
      </c>
      <c r="X155" s="16">
        <v>56703.804984880131</v>
      </c>
      <c r="Y155" s="16">
        <v>78059.585858873237</v>
      </c>
      <c r="Z155" s="18">
        <v>5.1231015184499684E-3</v>
      </c>
      <c r="AA155" s="19">
        <v>3.1265930876979361E-3</v>
      </c>
      <c r="AB155" s="19">
        <v>4.3767918685109989E-3</v>
      </c>
      <c r="AC155" s="18">
        <v>0.17063045063019791</v>
      </c>
      <c r="AD155" s="19">
        <v>0.27300872100831663</v>
      </c>
      <c r="AE155" s="17">
        <v>0</v>
      </c>
    </row>
    <row r="156" spans="2:31" x14ac:dyDescent="0.25">
      <c r="B156" s="15" t="s">
        <v>38</v>
      </c>
      <c r="C156" s="15" t="s">
        <v>338</v>
      </c>
      <c r="D156" s="15" t="s">
        <v>307</v>
      </c>
      <c r="E156" s="15" t="s">
        <v>339</v>
      </c>
      <c r="F156" s="16">
        <v>6909706.1800000006</v>
      </c>
      <c r="G156" s="16">
        <v>1411329.0000000002</v>
      </c>
      <c r="H156" s="17">
        <v>14386.893342486426</v>
      </c>
      <c r="I156" s="16">
        <v>14386.893342486426</v>
      </c>
      <c r="J156" s="17">
        <v>0</v>
      </c>
      <c r="K156" s="16">
        <v>31109.638292599935</v>
      </c>
      <c r="L156" s="16">
        <v>31185.024267034256</v>
      </c>
      <c r="M156" s="16">
        <v>31816.928194865279</v>
      </c>
      <c r="N156" s="16">
        <v>32392.442529944383</v>
      </c>
      <c r="O156" s="16">
        <v>32417.623243622449</v>
      </c>
      <c r="P156" s="17">
        <v>7763.0936950058403</v>
      </c>
      <c r="Q156" s="16">
        <v>7775.9568377947608</v>
      </c>
      <c r="R156" s="16">
        <v>8686.2988728936143</v>
      </c>
      <c r="S156" s="16">
        <v>8843.4193054354637</v>
      </c>
      <c r="T156" s="16">
        <v>0</v>
      </c>
      <c r="U156" s="17">
        <v>37733.437940080519</v>
      </c>
      <c r="V156" s="16">
        <v>37795.96077172592</v>
      </c>
      <c r="W156" s="16">
        <v>23130.629321971664</v>
      </c>
      <c r="X156" s="16">
        <v>23549.023224508921</v>
      </c>
      <c r="Y156" s="16">
        <v>32417.623243622449</v>
      </c>
      <c r="Z156" s="18">
        <v>5.4654566159719423E-3</v>
      </c>
      <c r="AA156" s="19">
        <v>3.3778319461393209E-3</v>
      </c>
      <c r="AB156" s="19">
        <v>4.691606618159044E-3</v>
      </c>
      <c r="AC156" s="18">
        <v>0.17063045063019791</v>
      </c>
      <c r="AD156" s="19">
        <v>0.27300872100831652</v>
      </c>
      <c r="AE156" s="17">
        <v>991.5</v>
      </c>
    </row>
    <row r="157" spans="2:31" x14ac:dyDescent="0.25">
      <c r="B157" s="15" t="s">
        <v>38</v>
      </c>
      <c r="C157" s="15" t="s">
        <v>340</v>
      </c>
      <c r="D157" s="15" t="s">
        <v>307</v>
      </c>
      <c r="E157" s="15" t="s">
        <v>341</v>
      </c>
      <c r="F157" s="16">
        <v>5940057.0899999999</v>
      </c>
      <c r="G157" s="16">
        <v>1502057.5499999998</v>
      </c>
      <c r="H157" s="17">
        <v>12367.959733146035</v>
      </c>
      <c r="I157" s="16">
        <v>12367.959733146035</v>
      </c>
      <c r="J157" s="17">
        <v>0</v>
      </c>
      <c r="K157" s="16">
        <v>27692.416557270884</v>
      </c>
      <c r="L157" s="16">
        <v>27775.272473641759</v>
      </c>
      <c r="M157" s="16">
        <v>28225.409240326167</v>
      </c>
      <c r="N157" s="16">
        <v>28576.542906941228</v>
      </c>
      <c r="O157" s="16">
        <v>28598.62244846706</v>
      </c>
      <c r="P157" s="17">
        <v>6835.5200588491352</v>
      </c>
      <c r="Q157" s="16">
        <v>6849.6578011968722</v>
      </c>
      <c r="R157" s="16">
        <v>7705.782876637767</v>
      </c>
      <c r="S157" s="16">
        <v>7801.6454298632607</v>
      </c>
      <c r="T157" s="16">
        <v>0</v>
      </c>
      <c r="U157" s="17">
        <v>33224.856231567785</v>
      </c>
      <c r="V157" s="16">
        <v>33293.574405590924</v>
      </c>
      <c r="W157" s="16">
        <v>20519.6263636884</v>
      </c>
      <c r="X157" s="16">
        <v>20774.897477077968</v>
      </c>
      <c r="Y157" s="16">
        <v>28598.62244846706</v>
      </c>
      <c r="Z157" s="18">
        <v>5.5991406841140916E-3</v>
      </c>
      <c r="AA157" s="19">
        <v>3.4759366126535301E-3</v>
      </c>
      <c r="AB157" s="19">
        <v>4.8145366307358268E-3</v>
      </c>
      <c r="AC157" s="18">
        <v>0.17063045063019791</v>
      </c>
      <c r="AD157" s="19">
        <v>0.27300872100831658</v>
      </c>
      <c r="AE157" s="17">
        <v>1299.25</v>
      </c>
    </row>
    <row r="158" spans="2:31" x14ac:dyDescent="0.25">
      <c r="B158" s="15" t="s">
        <v>38</v>
      </c>
      <c r="C158" s="15" t="s">
        <v>342</v>
      </c>
      <c r="D158" s="15" t="s">
        <v>307</v>
      </c>
      <c r="E158" s="15" t="s">
        <v>343</v>
      </c>
      <c r="F158" s="16">
        <v>943899.28999999992</v>
      </c>
      <c r="G158" s="16">
        <v>0</v>
      </c>
      <c r="H158" s="17">
        <v>1965.3192274057978</v>
      </c>
      <c r="I158" s="16">
        <v>1965.3192274057978</v>
      </c>
      <c r="J158" s="17">
        <v>1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7">
        <v>335.34330540444364</v>
      </c>
      <c r="Q158" s="16">
        <v>335.34330540444353</v>
      </c>
      <c r="R158" s="16">
        <v>0</v>
      </c>
      <c r="S158" s="16">
        <v>0</v>
      </c>
      <c r="T158" s="16">
        <v>0</v>
      </c>
      <c r="U158" s="17">
        <v>1629.9759220013543</v>
      </c>
      <c r="V158" s="16">
        <v>1629.9759220013543</v>
      </c>
      <c r="W158" s="16">
        <v>0</v>
      </c>
      <c r="X158" s="16">
        <v>0</v>
      </c>
      <c r="Y158" s="16">
        <v>0</v>
      </c>
      <c r="Z158" s="18">
        <v>1.7268536371092666E-3</v>
      </c>
      <c r="AA158" s="19">
        <v>0</v>
      </c>
      <c r="AB158" s="19">
        <v>0</v>
      </c>
      <c r="AC158" s="18">
        <v>0.17063045063019788</v>
      </c>
      <c r="AD158" s="19" t="s">
        <v>80</v>
      </c>
      <c r="AE158" s="17">
        <v>0</v>
      </c>
    </row>
    <row r="159" spans="2:31" x14ac:dyDescent="0.25">
      <c r="B159" s="15" t="s">
        <v>38</v>
      </c>
      <c r="C159" s="15" t="s">
        <v>344</v>
      </c>
      <c r="D159" s="15" t="s">
        <v>307</v>
      </c>
      <c r="E159" s="15" t="s">
        <v>345</v>
      </c>
      <c r="F159" s="16">
        <v>4459964.9009999996</v>
      </c>
      <c r="G159" s="16">
        <v>458994</v>
      </c>
      <c r="H159" s="17">
        <v>9286.2182081843657</v>
      </c>
      <c r="I159" s="16">
        <v>9286.2182081843657</v>
      </c>
      <c r="J159" s="17">
        <v>0</v>
      </c>
      <c r="K159" s="16">
        <v>18595.76062890398</v>
      </c>
      <c r="L159" s="16">
        <v>18616.171458514335</v>
      </c>
      <c r="M159" s="16">
        <v>19169.737716952208</v>
      </c>
      <c r="N159" s="16">
        <v>19765.984957227032</v>
      </c>
      <c r="O159" s="16">
        <v>19781.56133871623</v>
      </c>
      <c r="P159" s="17">
        <v>4757.5146134340248</v>
      </c>
      <c r="Q159" s="16">
        <v>4760.9973224881742</v>
      </c>
      <c r="R159" s="16">
        <v>5233.5055761700087</v>
      </c>
      <c r="S159" s="16">
        <v>5396.2862726421454</v>
      </c>
      <c r="T159" s="16">
        <v>0</v>
      </c>
      <c r="U159" s="17">
        <v>23124.464223654322</v>
      </c>
      <c r="V159" s="16">
        <v>23141.392344210522</v>
      </c>
      <c r="W159" s="16">
        <v>13936.232140782198</v>
      </c>
      <c r="X159" s="16">
        <v>14369.698684584888</v>
      </c>
      <c r="Y159" s="16">
        <v>19781.56133871623</v>
      </c>
      <c r="Z159" s="18">
        <v>5.1867960393019302E-3</v>
      </c>
      <c r="AA159" s="19">
        <v>3.1733356039439255E-3</v>
      </c>
      <c r="AB159" s="19">
        <v>4.4353625595306518E-3</v>
      </c>
      <c r="AC159" s="18">
        <v>0.17063045063019786</v>
      </c>
      <c r="AD159" s="19">
        <v>0.27300872100831658</v>
      </c>
      <c r="AE159" s="17">
        <v>0</v>
      </c>
    </row>
    <row r="160" spans="2:31" x14ac:dyDescent="0.25">
      <c r="B160" s="15" t="s">
        <v>38</v>
      </c>
      <c r="C160" s="15" t="s">
        <v>346</v>
      </c>
      <c r="D160" s="15" t="s">
        <v>307</v>
      </c>
      <c r="E160" s="15" t="s">
        <v>347</v>
      </c>
      <c r="F160" s="16">
        <v>589005.44000000006</v>
      </c>
      <c r="G160" s="16">
        <v>427349</v>
      </c>
      <c r="H160" s="17">
        <v>1226.3847727638531</v>
      </c>
      <c r="I160" s="16">
        <v>1226.3847727638531</v>
      </c>
      <c r="J160" s="17">
        <v>0</v>
      </c>
      <c r="K160" s="16">
        <v>3585.730882230725</v>
      </c>
      <c r="L160" s="16">
        <v>3538.5502127276895</v>
      </c>
      <c r="M160" s="16">
        <v>3338.9396879071533</v>
      </c>
      <c r="N160" s="16">
        <v>3201.0269616675105</v>
      </c>
      <c r="O160" s="16">
        <v>3193.768397128581</v>
      </c>
      <c r="P160" s="17">
        <v>821.09346269635466</v>
      </c>
      <c r="Q160" s="16">
        <v>813.04300379801703</v>
      </c>
      <c r="R160" s="16">
        <v>911.55965371943955</v>
      </c>
      <c r="S160" s="16">
        <v>873.90827671797956</v>
      </c>
      <c r="T160" s="16">
        <v>0</v>
      </c>
      <c r="U160" s="17">
        <v>3991.0221922982237</v>
      </c>
      <c r="V160" s="16">
        <v>3951.8919816935258</v>
      </c>
      <c r="W160" s="16">
        <v>2427.3800341877136</v>
      </c>
      <c r="X160" s="16">
        <v>2327.1186849495307</v>
      </c>
      <c r="Y160" s="16">
        <v>3193.768397128581</v>
      </c>
      <c r="Z160" s="18">
        <v>6.7426492478505368E-3</v>
      </c>
      <c r="AA160" s="19">
        <v>4.0360397343165823E-3</v>
      </c>
      <c r="AB160" s="19">
        <v>5.4223071303527871E-3</v>
      </c>
      <c r="AC160" s="18">
        <v>0.17063045063019788</v>
      </c>
      <c r="AD160" s="19">
        <v>0.27300872100831658</v>
      </c>
      <c r="AE160" s="17">
        <v>0</v>
      </c>
    </row>
    <row r="161" spans="2:31" x14ac:dyDescent="0.25">
      <c r="B161" s="15" t="s">
        <v>38</v>
      </c>
      <c r="C161" s="15" t="s">
        <v>348</v>
      </c>
      <c r="D161" s="15" t="s">
        <v>307</v>
      </c>
      <c r="E161" s="15" t="s">
        <v>349</v>
      </c>
      <c r="F161" s="16">
        <v>6135844.0800000001</v>
      </c>
      <c r="G161" s="16">
        <v>2270784</v>
      </c>
      <c r="H161" s="17">
        <v>12775.613325006358</v>
      </c>
      <c r="I161" s="16">
        <v>12775.613325006358</v>
      </c>
      <c r="J161" s="17">
        <v>0</v>
      </c>
      <c r="K161" s="16">
        <v>30967.276091065127</v>
      </c>
      <c r="L161" s="16">
        <v>31097.814260732048</v>
      </c>
      <c r="M161" s="16">
        <v>31330.942452229305</v>
      </c>
      <c r="N161" s="16">
        <v>31335.966565293515</v>
      </c>
      <c r="O161" s="16">
        <v>31359.850942948058</v>
      </c>
      <c r="P161" s="17">
        <v>7463.8689329311901</v>
      </c>
      <c r="Q161" s="16">
        <v>7486.1427196458962</v>
      </c>
      <c r="R161" s="16">
        <v>8553.6205268682916</v>
      </c>
      <c r="S161" s="16">
        <v>8554.9921535501053</v>
      </c>
      <c r="T161" s="16">
        <v>0</v>
      </c>
      <c r="U161" s="17">
        <v>36279.020483140295</v>
      </c>
      <c r="V161" s="16">
        <v>36387.284866092508</v>
      </c>
      <c r="W161" s="16">
        <v>22777.321925361015</v>
      </c>
      <c r="X161" s="16">
        <v>22780.974411743409</v>
      </c>
      <c r="Y161" s="16">
        <v>31359.850942948058</v>
      </c>
      <c r="Z161" s="18">
        <v>5.9214595744121971E-3</v>
      </c>
      <c r="AA161" s="19">
        <v>3.7124718085326919E-3</v>
      </c>
      <c r="AB161" s="19">
        <v>5.1109269619752234E-3</v>
      </c>
      <c r="AC161" s="18">
        <v>0.17063045063019786</v>
      </c>
      <c r="AD161" s="19">
        <v>0.27300872100831658</v>
      </c>
      <c r="AE161" s="17">
        <v>0</v>
      </c>
    </row>
    <row r="162" spans="2:31" x14ac:dyDescent="0.25">
      <c r="B162" s="15" t="s">
        <v>38</v>
      </c>
      <c r="C162" s="15" t="s">
        <v>350</v>
      </c>
      <c r="D162" s="15" t="s">
        <v>307</v>
      </c>
      <c r="E162" s="15" t="s">
        <v>351</v>
      </c>
      <c r="F162" s="16">
        <v>2123337.98</v>
      </c>
      <c r="G162" s="16">
        <v>505137.99999999994</v>
      </c>
      <c r="H162" s="17">
        <v>4421.0616562440546</v>
      </c>
      <c r="I162" s="16">
        <v>4421.0616562440546</v>
      </c>
      <c r="J162" s="17">
        <v>0</v>
      </c>
      <c r="K162" s="16">
        <v>9794.5523830075945</v>
      </c>
      <c r="L162" s="16">
        <v>9822.1833238427917</v>
      </c>
      <c r="M162" s="16">
        <v>9993.3369619691985</v>
      </c>
      <c r="N162" s="16">
        <v>10134.662785257113</v>
      </c>
      <c r="O162" s="16">
        <v>10142.50775121725</v>
      </c>
      <c r="P162" s="17">
        <v>2425.6166295024764</v>
      </c>
      <c r="Q162" s="16">
        <v>2430.3313093885217</v>
      </c>
      <c r="R162" s="16">
        <v>2728.2681425923465</v>
      </c>
      <c r="S162" s="16">
        <v>2766.8513248536119</v>
      </c>
      <c r="T162" s="16">
        <v>0</v>
      </c>
      <c r="U162" s="17">
        <v>11789.997409749174</v>
      </c>
      <c r="V162" s="16">
        <v>11812.913670698323</v>
      </c>
      <c r="W162" s="16">
        <v>7265.0688193768519</v>
      </c>
      <c r="X162" s="16">
        <v>7367.8114604035009</v>
      </c>
      <c r="Y162" s="16">
        <v>10142.50775121725</v>
      </c>
      <c r="Z162" s="18">
        <v>5.5579731777904472E-3</v>
      </c>
      <c r="AA162" s="19">
        <v>3.4457256493335914E-3</v>
      </c>
      <c r="AB162" s="19">
        <v>4.7766807954036832E-3</v>
      </c>
      <c r="AC162" s="18">
        <v>0.17063045063019788</v>
      </c>
      <c r="AD162" s="19">
        <v>0.27300872100831652</v>
      </c>
      <c r="AE162" s="17">
        <v>0</v>
      </c>
    </row>
    <row r="163" spans="2:31" x14ac:dyDescent="0.25">
      <c r="B163" s="15" t="s">
        <v>38</v>
      </c>
      <c r="C163" s="15" t="s">
        <v>352</v>
      </c>
      <c r="D163" s="15" t="s">
        <v>307</v>
      </c>
      <c r="E163" s="15" t="s">
        <v>353</v>
      </c>
      <c r="F163" s="16">
        <v>4198311.6999999993</v>
      </c>
      <c r="G163" s="16">
        <v>0</v>
      </c>
      <c r="H163" s="17">
        <v>8741.4227281098192</v>
      </c>
      <c r="I163" s="16">
        <v>8741.4227281098192</v>
      </c>
      <c r="J163" s="17">
        <v>1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7">
        <v>1491.5528992464322</v>
      </c>
      <c r="Q163" s="16">
        <v>1491.5528992464317</v>
      </c>
      <c r="R163" s="16">
        <v>0</v>
      </c>
      <c r="S163" s="16">
        <v>0</v>
      </c>
      <c r="T163" s="16">
        <v>0</v>
      </c>
      <c r="U163" s="17">
        <v>7249.8698288633868</v>
      </c>
      <c r="V163" s="16">
        <v>7249.8698288633877</v>
      </c>
      <c r="W163" s="16">
        <v>0</v>
      </c>
      <c r="X163" s="16">
        <v>0</v>
      </c>
      <c r="Y163" s="16">
        <v>0</v>
      </c>
      <c r="Z163" s="18">
        <v>1.7268536371092668E-3</v>
      </c>
      <c r="AA163" s="19">
        <v>0</v>
      </c>
      <c r="AB163" s="19">
        <v>0</v>
      </c>
      <c r="AC163" s="18">
        <v>0.17063045063019788</v>
      </c>
      <c r="AD163" s="19" t="s">
        <v>80</v>
      </c>
      <c r="AE163" s="17">
        <v>0</v>
      </c>
    </row>
    <row r="164" spans="2:31" x14ac:dyDescent="0.25">
      <c r="B164" s="15" t="s">
        <v>38</v>
      </c>
      <c r="C164" s="15" t="s">
        <v>354</v>
      </c>
      <c r="D164" s="15" t="s">
        <v>307</v>
      </c>
      <c r="E164" s="15" t="s">
        <v>355</v>
      </c>
      <c r="F164" s="16">
        <v>746738.05</v>
      </c>
      <c r="G164" s="16">
        <v>0</v>
      </c>
      <c r="H164" s="17">
        <v>1554.804271015515</v>
      </c>
      <c r="I164" s="16">
        <v>1554.804271015515</v>
      </c>
      <c r="J164" s="17">
        <v>1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7">
        <v>265.29695340513365</v>
      </c>
      <c r="Q164" s="16">
        <v>265.29695340513354</v>
      </c>
      <c r="R164" s="16">
        <v>0</v>
      </c>
      <c r="S164" s="16">
        <v>0</v>
      </c>
      <c r="T164" s="16">
        <v>0</v>
      </c>
      <c r="U164" s="17">
        <v>1289.5073176103815</v>
      </c>
      <c r="V164" s="16">
        <v>1289.5073176103815</v>
      </c>
      <c r="W164" s="16">
        <v>0</v>
      </c>
      <c r="X164" s="16">
        <v>0</v>
      </c>
      <c r="Y164" s="16">
        <v>0</v>
      </c>
      <c r="Z164" s="18">
        <v>1.7268536371092666E-3</v>
      </c>
      <c r="AA164" s="19">
        <v>0</v>
      </c>
      <c r="AB164" s="19">
        <v>0</v>
      </c>
      <c r="AC164" s="18">
        <v>0.17063045063019788</v>
      </c>
      <c r="AD164" s="19" t="s">
        <v>80</v>
      </c>
      <c r="AE164" s="17">
        <v>0</v>
      </c>
    </row>
    <row r="165" spans="2:31" x14ac:dyDescent="0.25">
      <c r="B165" s="15" t="s">
        <v>38</v>
      </c>
      <c r="C165" s="15" t="s">
        <v>356</v>
      </c>
      <c r="D165" s="15" t="s">
        <v>307</v>
      </c>
      <c r="E165" s="15" t="s">
        <v>357</v>
      </c>
      <c r="F165" s="16">
        <v>8216172.4300000006</v>
      </c>
      <c r="G165" s="16">
        <v>3843106.87</v>
      </c>
      <c r="H165" s="17">
        <v>17107.12342241556</v>
      </c>
      <c r="I165" s="16">
        <v>17107.12342241556</v>
      </c>
      <c r="J165" s="17">
        <v>0</v>
      </c>
      <c r="K165" s="16">
        <v>44101.959262319375</v>
      </c>
      <c r="L165" s="16">
        <v>44326.907482060444</v>
      </c>
      <c r="M165" s="16">
        <v>44380.409118644457</v>
      </c>
      <c r="N165" s="16">
        <v>43988.073083322874</v>
      </c>
      <c r="O165" s="16">
        <v>44021.257036667725</v>
      </c>
      <c r="P165" s="17">
        <v>10444.133361157363</v>
      </c>
      <c r="Q165" s="16">
        <v>10482.516377260241</v>
      </c>
      <c r="R165" s="16">
        <v>12116.238731306952</v>
      </c>
      <c r="S165" s="16">
        <v>12009.127572098265</v>
      </c>
      <c r="T165" s="16">
        <v>0</v>
      </c>
      <c r="U165" s="17">
        <v>50764.949323577574</v>
      </c>
      <c r="V165" s="16">
        <v>50951.514527215768</v>
      </c>
      <c r="W165" s="16">
        <v>32264.170387337505</v>
      </c>
      <c r="X165" s="16">
        <v>31978.945511224607</v>
      </c>
      <c r="Y165" s="16">
        <v>44021.257036667725</v>
      </c>
      <c r="Z165" s="18">
        <v>6.1900151632281004E-3</v>
      </c>
      <c r="AA165" s="19">
        <v>3.9095525590473832E-3</v>
      </c>
      <c r="AB165" s="19">
        <v>5.3578789164564454E-3</v>
      </c>
      <c r="AC165" s="18">
        <v>0.17063045063019786</v>
      </c>
      <c r="AD165" s="19">
        <v>0.27300872100831652</v>
      </c>
      <c r="AE165" s="17">
        <v>9869.527581059403</v>
      </c>
    </row>
    <row r="166" spans="2:31" x14ac:dyDescent="0.25">
      <c r="B166" s="15" t="s">
        <v>38</v>
      </c>
      <c r="C166" s="15" t="s">
        <v>358</v>
      </c>
      <c r="D166" s="15" t="s">
        <v>307</v>
      </c>
      <c r="E166" s="15" t="s">
        <v>359</v>
      </c>
      <c r="F166" s="16">
        <v>19586772</v>
      </c>
      <c r="G166" s="16">
        <v>14999114.967450565</v>
      </c>
      <c r="H166" s="17">
        <v>40782.168206116054</v>
      </c>
      <c r="I166" s="16">
        <v>40782.168206116054</v>
      </c>
      <c r="J166" s="17">
        <v>0</v>
      </c>
      <c r="K166" s="16">
        <v>119239.80403918182</v>
      </c>
      <c r="L166" s="16">
        <v>117670.85924919258</v>
      </c>
      <c r="M166" s="16">
        <v>111033.01590693044</v>
      </c>
      <c r="N166" s="16">
        <v>106446.86959773113</v>
      </c>
      <c r="O166" s="16">
        <v>106205.49347619433</v>
      </c>
      <c r="P166" s="17">
        <v>27304.62123494819</v>
      </c>
      <c r="Q166" s="16">
        <v>27036.911478418424</v>
      </c>
      <c r="R166" s="16">
        <v>30312.981662447146</v>
      </c>
      <c r="S166" s="16">
        <v>29060.92372421546</v>
      </c>
      <c r="T166" s="16">
        <v>0</v>
      </c>
      <c r="U166" s="17">
        <v>132717.35101034967</v>
      </c>
      <c r="V166" s="16">
        <v>131416.11597689023</v>
      </c>
      <c r="W166" s="16">
        <v>80720.034244483293</v>
      </c>
      <c r="X166" s="16">
        <v>77385.945873515666</v>
      </c>
      <c r="Y166" s="16">
        <v>106205.49347619433</v>
      </c>
      <c r="Z166" s="18">
        <v>6.7426492478505368E-3</v>
      </c>
      <c r="AA166" s="19">
        <v>4.0360397343165823E-3</v>
      </c>
      <c r="AB166" s="19">
        <v>5.4223071303527879E-3</v>
      </c>
      <c r="AC166" s="18">
        <v>0.17063045063019788</v>
      </c>
      <c r="AD166" s="19">
        <v>0.27300872100831658</v>
      </c>
      <c r="AE166" s="17">
        <v>0</v>
      </c>
    </row>
    <row r="167" spans="2:31" x14ac:dyDescent="0.25">
      <c r="B167" s="15" t="s">
        <v>38</v>
      </c>
      <c r="C167" s="15" t="s">
        <v>360</v>
      </c>
      <c r="D167" s="15" t="s">
        <v>307</v>
      </c>
      <c r="E167" s="15" t="s">
        <v>361</v>
      </c>
      <c r="F167" s="16">
        <v>1468280.7799999998</v>
      </c>
      <c r="G167" s="16">
        <v>3057350</v>
      </c>
      <c r="H167" s="17">
        <v>3057.1486584806962</v>
      </c>
      <c r="I167" s="16">
        <v>3057.1486584806962</v>
      </c>
      <c r="J167" s="17">
        <v>0</v>
      </c>
      <c r="K167" s="16">
        <v>8938.5587620919359</v>
      </c>
      <c r="L167" s="16">
        <v>8820.9461468012523</v>
      </c>
      <c r="M167" s="16">
        <v>8323.3543128791316</v>
      </c>
      <c r="N167" s="16">
        <v>7979.563591260212</v>
      </c>
      <c r="O167" s="16">
        <v>7961.4693427539514</v>
      </c>
      <c r="P167" s="17">
        <v>2046.8329628003166</v>
      </c>
      <c r="Q167" s="16">
        <v>2026.7646692534706</v>
      </c>
      <c r="R167" s="16">
        <v>2272.3483154581872</v>
      </c>
      <c r="S167" s="16">
        <v>2178.4904502544673</v>
      </c>
      <c r="T167" s="16">
        <v>0</v>
      </c>
      <c r="U167" s="17">
        <v>9948.8744577723155</v>
      </c>
      <c r="V167" s="16">
        <v>9851.3301360284768</v>
      </c>
      <c r="W167" s="16">
        <v>6051.0059974209444</v>
      </c>
      <c r="X167" s="16">
        <v>5801.0731410057451</v>
      </c>
      <c r="Y167" s="16">
        <v>7961.4693427539514</v>
      </c>
      <c r="Z167" s="18">
        <v>6.742649247850536E-3</v>
      </c>
      <c r="AA167" s="19">
        <v>4.0360397343165832E-3</v>
      </c>
      <c r="AB167" s="19">
        <v>5.4223071303527879E-3</v>
      </c>
      <c r="AC167" s="18">
        <v>0.17063045063019788</v>
      </c>
      <c r="AD167" s="19">
        <v>0.27300872100831658</v>
      </c>
      <c r="AE167" s="17">
        <v>4892.5</v>
      </c>
    </row>
    <row r="168" spans="2:31" x14ac:dyDescent="0.25">
      <c r="B168" s="15" t="s">
        <v>38</v>
      </c>
      <c r="C168" s="15" t="s">
        <v>362</v>
      </c>
      <c r="D168" s="15" t="s">
        <v>307</v>
      </c>
      <c r="E168" s="15" t="s">
        <v>363</v>
      </c>
      <c r="F168" s="16">
        <v>1315036.6599999999</v>
      </c>
      <c r="G168" s="16">
        <v>361427</v>
      </c>
      <c r="H168" s="17">
        <v>2738.0747713471642</v>
      </c>
      <c r="I168" s="16">
        <v>2738.0747713471642</v>
      </c>
      <c r="J168" s="17">
        <v>0</v>
      </c>
      <c r="K168" s="16">
        <v>6225.570228282515</v>
      </c>
      <c r="L168" s="16">
        <v>6245.7191715396475</v>
      </c>
      <c r="M168" s="16">
        <v>6336.0580531118085</v>
      </c>
      <c r="N168" s="16">
        <v>6399.4236242722563</v>
      </c>
      <c r="O168" s="16">
        <v>6404.3549649406777</v>
      </c>
      <c r="P168" s="17">
        <v>1529.4707855759323</v>
      </c>
      <c r="Q168" s="16">
        <v>1532.9088088436183</v>
      </c>
      <c r="R168" s="16">
        <v>1729.799105314499</v>
      </c>
      <c r="S168" s="16">
        <v>1747.0984588529645</v>
      </c>
      <c r="T168" s="16">
        <v>0</v>
      </c>
      <c r="U168" s="17">
        <v>7434.1742140537472</v>
      </c>
      <c r="V168" s="16">
        <v>7450.8851340431938</v>
      </c>
      <c r="W168" s="16">
        <v>4606.2589477973097</v>
      </c>
      <c r="X168" s="16">
        <v>4652.3251654192918</v>
      </c>
      <c r="Y168" s="16">
        <v>6404.3549649406777</v>
      </c>
      <c r="Z168" s="18">
        <v>5.6595606042256419E-3</v>
      </c>
      <c r="AA168" s="19">
        <v>3.5202760481280434E-3</v>
      </c>
      <c r="AB168" s="19">
        <v>4.8700961423696568E-3</v>
      </c>
      <c r="AC168" s="18">
        <v>0.17063045063019788</v>
      </c>
      <c r="AD168" s="19">
        <v>0.27300872100831652</v>
      </c>
      <c r="AE168" s="17">
        <v>3928.1819615270178</v>
      </c>
    </row>
    <row r="169" spans="2:31" x14ac:dyDescent="0.25">
      <c r="B169" s="15" t="s">
        <v>38</v>
      </c>
      <c r="C169" s="15" t="s">
        <v>364</v>
      </c>
      <c r="D169" s="15" t="s">
        <v>307</v>
      </c>
      <c r="E169" s="15" t="s">
        <v>365</v>
      </c>
      <c r="F169" s="16">
        <v>2260764.1300000004</v>
      </c>
      <c r="G169" s="16">
        <v>903869</v>
      </c>
      <c r="H169" s="17">
        <v>4707.2005036875707</v>
      </c>
      <c r="I169" s="16">
        <v>4707.2005036875707</v>
      </c>
      <c r="J169" s="17">
        <v>0</v>
      </c>
      <c r="K169" s="16">
        <v>11630.638666047849</v>
      </c>
      <c r="L169" s="16">
        <v>11682.935361596159</v>
      </c>
      <c r="M169" s="16">
        <v>11747.171407883867</v>
      </c>
      <c r="N169" s="16">
        <v>11715.605455186644</v>
      </c>
      <c r="O169" s="16">
        <v>11724.506330599508</v>
      </c>
      <c r="P169" s="17">
        <v>2787.7328598556533</v>
      </c>
      <c r="Q169" s="16">
        <v>2796.6562685835293</v>
      </c>
      <c r="R169" s="16">
        <v>3207.080241531839</v>
      </c>
      <c r="S169" s="16">
        <v>3198.4624611585432</v>
      </c>
      <c r="T169" s="16">
        <v>0</v>
      </c>
      <c r="U169" s="17">
        <v>13550.106309879768</v>
      </c>
      <c r="V169" s="16">
        <v>13593.479596700201</v>
      </c>
      <c r="W169" s="16">
        <v>8540.0911663520274</v>
      </c>
      <c r="X169" s="16">
        <v>8517.1429940281014</v>
      </c>
      <c r="Y169" s="16">
        <v>11724.506330599508</v>
      </c>
      <c r="Z169" s="18">
        <v>6.003188379183096E-3</v>
      </c>
      <c r="AA169" s="19">
        <v>3.7724488667422651E-3</v>
      </c>
      <c r="AB169" s="19">
        <v>5.1860811904333899E-3</v>
      </c>
      <c r="AC169" s="18">
        <v>0.17063045063019791</v>
      </c>
      <c r="AD169" s="19">
        <v>0.27300872100831647</v>
      </c>
      <c r="AE169" s="17">
        <v>3686.75</v>
      </c>
    </row>
    <row r="170" spans="2:31" x14ac:dyDescent="0.25">
      <c r="B170" s="15" t="s">
        <v>38</v>
      </c>
      <c r="C170" s="15" t="s">
        <v>366</v>
      </c>
      <c r="D170" s="15" t="s">
        <v>307</v>
      </c>
      <c r="E170" s="15" t="s">
        <v>367</v>
      </c>
      <c r="F170" s="16">
        <v>5468937.7199999997</v>
      </c>
      <c r="G170" s="16">
        <v>607646</v>
      </c>
      <c r="H170" s="17">
        <v>11387.02885834444</v>
      </c>
      <c r="I170" s="16">
        <v>11387.02885834444</v>
      </c>
      <c r="J170" s="17">
        <v>0</v>
      </c>
      <c r="K170" s="16">
        <v>22949.840753777102</v>
      </c>
      <c r="L170" s="16">
        <v>22977.670006575812</v>
      </c>
      <c r="M170" s="16">
        <v>23642.022707062817</v>
      </c>
      <c r="N170" s="16">
        <v>24350.871135645717</v>
      </c>
      <c r="O170" s="16">
        <v>24370.038457196475</v>
      </c>
      <c r="P170" s="17">
        <v>5858.915535146647</v>
      </c>
      <c r="Q170" s="16">
        <v>5863.6640530923924</v>
      </c>
      <c r="R170" s="16">
        <v>6454.4783813047989</v>
      </c>
      <c r="S170" s="16">
        <v>6648.0001841809335</v>
      </c>
      <c r="T170" s="16">
        <v>0</v>
      </c>
      <c r="U170" s="17">
        <v>28477.954076974893</v>
      </c>
      <c r="V170" s="16">
        <v>28501.034811827863</v>
      </c>
      <c r="W170" s="16">
        <v>17187.544325758019</v>
      </c>
      <c r="X170" s="16">
        <v>17702.870951464785</v>
      </c>
      <c r="Y170" s="16">
        <v>24370.038457196475</v>
      </c>
      <c r="Z170" s="18">
        <v>5.2093287404270132E-3</v>
      </c>
      <c r="AA170" s="19">
        <v>3.1898713300050896E-3</v>
      </c>
      <c r="AB170" s="19">
        <v>4.4560826443634238E-3</v>
      </c>
      <c r="AC170" s="18">
        <v>0.17063045063019791</v>
      </c>
      <c r="AD170" s="19">
        <v>0.27300872100831663</v>
      </c>
      <c r="AE170" s="17">
        <v>0</v>
      </c>
    </row>
    <row r="171" spans="2:31" x14ac:dyDescent="0.25">
      <c r="B171" s="15" t="s">
        <v>38</v>
      </c>
      <c r="C171" s="15" t="s">
        <v>368</v>
      </c>
      <c r="D171" s="15" t="s">
        <v>307</v>
      </c>
      <c r="E171" s="15" t="s">
        <v>369</v>
      </c>
      <c r="F171" s="16">
        <v>445188.01000000007</v>
      </c>
      <c r="G171" s="16">
        <v>462691</v>
      </c>
      <c r="H171" s="17">
        <v>926.93846169067956</v>
      </c>
      <c r="I171" s="16">
        <v>926.93846169067956</v>
      </c>
      <c r="J171" s="17">
        <v>0</v>
      </c>
      <c r="K171" s="16">
        <v>2710.2031449078654</v>
      </c>
      <c r="L171" s="16">
        <v>2674.5425772117096</v>
      </c>
      <c r="M171" s="16">
        <v>2523.6709446510486</v>
      </c>
      <c r="N171" s="16">
        <v>2419.4323621545927</v>
      </c>
      <c r="O171" s="16">
        <v>2413.9461209705682</v>
      </c>
      <c r="P171" s="17">
        <v>620.60711133975167</v>
      </c>
      <c r="Q171" s="16">
        <v>614.52233260402761</v>
      </c>
      <c r="R171" s="16">
        <v>688.98417684503283</v>
      </c>
      <c r="S171" s="16">
        <v>660.5261347579517</v>
      </c>
      <c r="T171" s="16">
        <v>0</v>
      </c>
      <c r="U171" s="17">
        <v>3016.5344952587934</v>
      </c>
      <c r="V171" s="16">
        <v>2986.9587062983614</v>
      </c>
      <c r="W171" s="16">
        <v>1834.6867678060157</v>
      </c>
      <c r="X171" s="16">
        <v>1758.906227396641</v>
      </c>
      <c r="Y171" s="16">
        <v>2413.9461209705682</v>
      </c>
      <c r="Z171" s="18">
        <v>6.742649247850536E-3</v>
      </c>
      <c r="AA171" s="19">
        <v>4.0360397343165823E-3</v>
      </c>
      <c r="AB171" s="19">
        <v>5.4223071303527871E-3</v>
      </c>
      <c r="AC171" s="18">
        <v>0.17063045063019788</v>
      </c>
      <c r="AD171" s="19">
        <v>0.27300872100831658</v>
      </c>
      <c r="AE171" s="17">
        <v>10749.809231887666</v>
      </c>
    </row>
    <row r="172" spans="2:31" x14ac:dyDescent="0.25">
      <c r="B172" s="15" t="s">
        <v>38</v>
      </c>
      <c r="C172" s="15" t="s">
        <v>370</v>
      </c>
      <c r="D172" s="15" t="s">
        <v>371</v>
      </c>
      <c r="E172" s="15" t="s">
        <v>372</v>
      </c>
      <c r="F172" s="16">
        <v>27946046.100000005</v>
      </c>
      <c r="G172" s="16">
        <v>5144231.57</v>
      </c>
      <c r="H172" s="17">
        <v>58187.247635601896</v>
      </c>
      <c r="I172" s="16">
        <v>58187.247635601896</v>
      </c>
      <c r="J172" s="17">
        <v>0</v>
      </c>
      <c r="K172" s="16">
        <v>123969.97232530497</v>
      </c>
      <c r="L172" s="16">
        <v>124239.62821914628</v>
      </c>
      <c r="M172" s="16">
        <v>126977.09637388677</v>
      </c>
      <c r="N172" s="16">
        <v>129585.15026065389</v>
      </c>
      <c r="O172" s="16">
        <v>129686.14832068534</v>
      </c>
      <c r="P172" s="17">
        <v>31081.568527473613</v>
      </c>
      <c r="Q172" s="16">
        <v>31127.580034154827</v>
      </c>
      <c r="R172" s="16">
        <v>34665.854678384574</v>
      </c>
      <c r="S172" s="16">
        <v>35377.876134331425</v>
      </c>
      <c r="T172" s="16">
        <v>0</v>
      </c>
      <c r="U172" s="17">
        <v>151075.65143343326</v>
      </c>
      <c r="V172" s="16">
        <v>151299.29582059337</v>
      </c>
      <c r="W172" s="16">
        <v>92311.241695502191</v>
      </c>
      <c r="X172" s="16">
        <v>94207.27412632246</v>
      </c>
      <c r="Y172" s="16">
        <v>129686.14832068534</v>
      </c>
      <c r="Z172" s="18">
        <v>5.4099772499485461E-3</v>
      </c>
      <c r="AA172" s="19">
        <v>3.3371181589410001E-3</v>
      </c>
      <c r="AB172" s="19">
        <v>4.6405902236268523E-3</v>
      </c>
      <c r="AC172" s="18">
        <v>0.17063045063019788</v>
      </c>
      <c r="AD172" s="19">
        <v>0.27300872100831652</v>
      </c>
      <c r="AE172" s="17">
        <v>0</v>
      </c>
    </row>
    <row r="173" spans="2:31" x14ac:dyDescent="0.25">
      <c r="B173" s="15" t="s">
        <v>38</v>
      </c>
      <c r="C173" s="15" t="s">
        <v>373</v>
      </c>
      <c r="D173" s="15" t="s">
        <v>371</v>
      </c>
      <c r="E173" s="15" t="s">
        <v>374</v>
      </c>
      <c r="F173" s="16">
        <v>23581452.530000001</v>
      </c>
      <c r="G173" s="16">
        <v>1649170.9120940678</v>
      </c>
      <c r="H173" s="17">
        <v>49099.604754831525</v>
      </c>
      <c r="I173" s="16">
        <v>49099.604754831525</v>
      </c>
      <c r="J173" s="17">
        <v>0</v>
      </c>
      <c r="K173" s="16">
        <v>95768.367674613546</v>
      </c>
      <c r="L173" s="16">
        <v>95827.680904232562</v>
      </c>
      <c r="M173" s="16">
        <v>99005.282962492245</v>
      </c>
      <c r="N173" s="16">
        <v>102544.62440150052</v>
      </c>
      <c r="O173" s="16">
        <v>102625.81772052348</v>
      </c>
      <c r="P173" s="17">
        <v>24718.887417519294</v>
      </c>
      <c r="Q173" s="16">
        <v>24729.008060617511</v>
      </c>
      <c r="R173" s="16">
        <v>27029.305674656483</v>
      </c>
      <c r="S173" s="16">
        <v>27995.576754131707</v>
      </c>
      <c r="T173" s="16">
        <v>0</v>
      </c>
      <c r="U173" s="17">
        <v>120149.08501192578</v>
      </c>
      <c r="V173" s="16">
        <v>120198.27759844656</v>
      </c>
      <c r="W173" s="16">
        <v>71975.977287835762</v>
      </c>
      <c r="X173" s="16">
        <v>74549.047647368818</v>
      </c>
      <c r="Y173" s="16">
        <v>102625.81772052348</v>
      </c>
      <c r="Z173" s="18">
        <v>5.0961102227397937E-3</v>
      </c>
      <c r="AA173" s="19">
        <v>3.1067854015522892E-3</v>
      </c>
      <c r="AB173" s="19">
        <v>4.351971855421727E-3</v>
      </c>
      <c r="AC173" s="18">
        <v>0.17063045063019788</v>
      </c>
      <c r="AD173" s="19">
        <v>0.27300872100831658</v>
      </c>
      <c r="AE173" s="17">
        <v>8444</v>
      </c>
    </row>
    <row r="174" spans="2:31" x14ac:dyDescent="0.25">
      <c r="B174" s="15" t="s">
        <v>38</v>
      </c>
      <c r="C174" s="15" t="s">
        <v>375</v>
      </c>
      <c r="D174" s="15" t="s">
        <v>371</v>
      </c>
      <c r="E174" s="15" t="s">
        <v>376</v>
      </c>
      <c r="F174" s="16">
        <v>8536507.9799999967</v>
      </c>
      <c r="G174" s="16">
        <v>0</v>
      </c>
      <c r="H174" s="17">
        <v>17774.103069827532</v>
      </c>
      <c r="I174" s="16">
        <v>17774.103069827532</v>
      </c>
      <c r="J174" s="17">
        <v>1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7">
        <v>3032.8032163522553</v>
      </c>
      <c r="Q174" s="16">
        <v>3032.8032163522544</v>
      </c>
      <c r="R174" s="16">
        <v>0</v>
      </c>
      <c r="S174" s="16">
        <v>0</v>
      </c>
      <c r="T174" s="16">
        <v>0</v>
      </c>
      <c r="U174" s="17">
        <v>14741.299853475277</v>
      </c>
      <c r="V174" s="16">
        <v>14741.299853475277</v>
      </c>
      <c r="W174" s="16">
        <v>0</v>
      </c>
      <c r="X174" s="16">
        <v>0</v>
      </c>
      <c r="Y174" s="16">
        <v>0</v>
      </c>
      <c r="Z174" s="18">
        <v>1.726853637109267E-3</v>
      </c>
      <c r="AA174" s="19">
        <v>0</v>
      </c>
      <c r="AB174" s="19">
        <v>0</v>
      </c>
      <c r="AC174" s="18">
        <v>0.17063045063019788</v>
      </c>
      <c r="AD174" s="19" t="s">
        <v>80</v>
      </c>
      <c r="AE174" s="17">
        <v>0</v>
      </c>
    </row>
    <row r="175" spans="2:31" x14ac:dyDescent="0.25">
      <c r="B175" s="15" t="s">
        <v>38</v>
      </c>
      <c r="C175" s="15" t="s">
        <v>377</v>
      </c>
      <c r="D175" s="15" t="s">
        <v>371</v>
      </c>
      <c r="E175" s="15" t="s">
        <v>378</v>
      </c>
      <c r="F175" s="16">
        <v>6073520.2300000004</v>
      </c>
      <c r="G175" s="16">
        <v>2660164</v>
      </c>
      <c r="H175" s="17">
        <v>12645.847086141028</v>
      </c>
      <c r="I175" s="16">
        <v>12645.847086141028</v>
      </c>
      <c r="J175" s="17">
        <v>0</v>
      </c>
      <c r="K175" s="16">
        <v>32007.311492009903</v>
      </c>
      <c r="L175" s="16">
        <v>32162.30165474728</v>
      </c>
      <c r="M175" s="16">
        <v>32260.107111821675</v>
      </c>
      <c r="N175" s="16">
        <v>32059.962061607661</v>
      </c>
      <c r="O175" s="16">
        <v>32084.221505932263</v>
      </c>
      <c r="P175" s="17">
        <v>7619.1885702515801</v>
      </c>
      <c r="Q175" s="16">
        <v>7645.6346115627039</v>
      </c>
      <c r="R175" s="16">
        <v>8807.290582189733</v>
      </c>
      <c r="S175" s="16">
        <v>8752.6492380146083</v>
      </c>
      <c r="T175" s="16">
        <v>0</v>
      </c>
      <c r="U175" s="17">
        <v>37033.970007899356</v>
      </c>
      <c r="V175" s="16">
        <v>37162.514129325609</v>
      </c>
      <c r="W175" s="16">
        <v>23452.816529631942</v>
      </c>
      <c r="X175" s="16">
        <v>23307.312823593053</v>
      </c>
      <c r="Y175" s="16">
        <v>32084.221505932263</v>
      </c>
      <c r="Z175" s="18">
        <v>6.1081943689537165E-3</v>
      </c>
      <c r="AA175" s="19">
        <v>3.8495079939187917E-3</v>
      </c>
      <c r="AB175" s="19">
        <v>5.2826400984807885E-3</v>
      </c>
      <c r="AC175" s="18">
        <v>0.17063045063019788</v>
      </c>
      <c r="AD175" s="19">
        <v>0.27300872100831658</v>
      </c>
      <c r="AE175" s="17">
        <v>0</v>
      </c>
    </row>
    <row r="176" spans="2:31" x14ac:dyDescent="0.25">
      <c r="B176" s="15" t="s">
        <v>38</v>
      </c>
      <c r="C176" s="15" t="s">
        <v>379</v>
      </c>
      <c r="D176" s="15" t="s">
        <v>371</v>
      </c>
      <c r="E176" s="15" t="s">
        <v>380</v>
      </c>
      <c r="F176" s="16">
        <v>1638140.31</v>
      </c>
      <c r="G176" s="16">
        <v>333319</v>
      </c>
      <c r="H176" s="17">
        <v>3410.8179575296581</v>
      </c>
      <c r="I176" s="16">
        <v>3410.8179575296581</v>
      </c>
      <c r="J176" s="17">
        <v>0</v>
      </c>
      <c r="K176" s="16">
        <v>7371.223700921948</v>
      </c>
      <c r="L176" s="16">
        <v>7389.0163013048432</v>
      </c>
      <c r="M176" s="16">
        <v>7539.2383225693538</v>
      </c>
      <c r="N176" s="16">
        <v>7676.3149041551269</v>
      </c>
      <c r="O176" s="16">
        <v>7682.2827896983526</v>
      </c>
      <c r="P176" s="17">
        <v>1839.7446268951637</v>
      </c>
      <c r="Q176" s="16">
        <v>1842.7805863163794</v>
      </c>
      <c r="R176" s="16">
        <v>2058.2778118215451</v>
      </c>
      <c r="S176" s="16">
        <v>2095.7009140404571</v>
      </c>
      <c r="T176" s="16">
        <v>0</v>
      </c>
      <c r="U176" s="17">
        <v>8942.2970315564417</v>
      </c>
      <c r="V176" s="16">
        <v>8957.0536725181209</v>
      </c>
      <c r="W176" s="16">
        <v>5480.9605107478092</v>
      </c>
      <c r="X176" s="16">
        <v>5580.6139901146698</v>
      </c>
      <c r="Y176" s="16">
        <v>7682.2827896983526</v>
      </c>
      <c r="Z176" s="18">
        <v>5.4633142823017891E-3</v>
      </c>
      <c r="AA176" s="19">
        <v>3.3762597847502083E-3</v>
      </c>
      <c r="AB176" s="19">
        <v>4.6896366219682075E-3</v>
      </c>
      <c r="AC176" s="18">
        <v>0.17063045063019788</v>
      </c>
      <c r="AD176" s="19">
        <v>0.27300872100831652</v>
      </c>
      <c r="AE176" s="17">
        <v>0</v>
      </c>
    </row>
    <row r="177" spans="2:31" x14ac:dyDescent="0.25">
      <c r="B177" s="15" t="s">
        <v>38</v>
      </c>
      <c r="C177" s="15" t="s">
        <v>381</v>
      </c>
      <c r="D177" s="15" t="s">
        <v>371</v>
      </c>
      <c r="E177" s="15" t="s">
        <v>382</v>
      </c>
      <c r="F177" s="16">
        <v>16645749.9</v>
      </c>
      <c r="G177" s="16">
        <v>1214328</v>
      </c>
      <c r="H177" s="17">
        <v>34658.583473516686</v>
      </c>
      <c r="I177" s="16">
        <v>34658.583473516686</v>
      </c>
      <c r="J177" s="17">
        <v>0</v>
      </c>
      <c r="K177" s="16">
        <v>67766.166808062189</v>
      </c>
      <c r="L177" s="16">
        <v>67811.172906561638</v>
      </c>
      <c r="M177" s="16">
        <v>70038.004348915303</v>
      </c>
      <c r="N177" s="16">
        <v>72511.397234545992</v>
      </c>
      <c r="O177" s="16">
        <v>72568.785417446255</v>
      </c>
      <c r="P177" s="17">
        <v>17476.781296231289</v>
      </c>
      <c r="Q177" s="16">
        <v>17484.460707099355</v>
      </c>
      <c r="R177" s="16">
        <v>19120.985989272278</v>
      </c>
      <c r="S177" s="16">
        <v>19796.243817529266</v>
      </c>
      <c r="T177" s="16">
        <v>0</v>
      </c>
      <c r="U177" s="17">
        <v>84947.968985347587</v>
      </c>
      <c r="V177" s="16">
        <v>84985.295672978973</v>
      </c>
      <c r="W177" s="16">
        <v>50917.018359643029</v>
      </c>
      <c r="X177" s="16">
        <v>52715.153417016729</v>
      </c>
      <c r="Y177" s="16">
        <v>72568.785417446255</v>
      </c>
      <c r="Z177" s="18">
        <v>5.104403997392949E-3</v>
      </c>
      <c r="AA177" s="19">
        <v>3.1128718261188028E-3</v>
      </c>
      <c r="AB177" s="19">
        <v>4.3595984472556719E-3</v>
      </c>
      <c r="AC177" s="18">
        <v>0.17063045063019786</v>
      </c>
      <c r="AD177" s="19">
        <v>0.27300872100831652</v>
      </c>
      <c r="AE177" s="17">
        <v>0</v>
      </c>
    </row>
    <row r="178" spans="2:31" x14ac:dyDescent="0.25">
      <c r="B178" s="15" t="s">
        <v>38</v>
      </c>
      <c r="C178" s="15" t="s">
        <v>383</v>
      </c>
      <c r="D178" s="15" t="s">
        <v>371</v>
      </c>
      <c r="E178" s="15" t="s">
        <v>384</v>
      </c>
      <c r="F178" s="16">
        <v>528140.826</v>
      </c>
      <c r="G178" s="16">
        <v>464875</v>
      </c>
      <c r="H178" s="17">
        <v>1099.6568501664833</v>
      </c>
      <c r="I178" s="16">
        <v>1099.6568501664833</v>
      </c>
      <c r="J178" s="17">
        <v>0</v>
      </c>
      <c r="K178" s="16">
        <v>3215.2009834663731</v>
      </c>
      <c r="L178" s="16">
        <v>3172.8957073681313</v>
      </c>
      <c r="M178" s="16">
        <v>2993.9118469524933</v>
      </c>
      <c r="N178" s="16">
        <v>2870.2502706653254</v>
      </c>
      <c r="O178" s="16">
        <v>2863.741766650211</v>
      </c>
      <c r="P178" s="17">
        <v>736.24613655801363</v>
      </c>
      <c r="Q178" s="16">
        <v>729.0275682333355</v>
      </c>
      <c r="R178" s="16">
        <v>817.36404414814706</v>
      </c>
      <c r="S178" s="16">
        <v>783.60335536811033</v>
      </c>
      <c r="T178" s="16">
        <v>0</v>
      </c>
      <c r="U178" s="17">
        <v>3578.6116970748426</v>
      </c>
      <c r="V178" s="16">
        <v>3543.5249893012792</v>
      </c>
      <c r="W178" s="16">
        <v>2176.5478028043462</v>
      </c>
      <c r="X178" s="16">
        <v>2086.6469152972149</v>
      </c>
      <c r="Y178" s="16">
        <v>2863.741766650211</v>
      </c>
      <c r="Z178" s="18">
        <v>6.742649247850536E-3</v>
      </c>
      <c r="AA178" s="19">
        <v>4.0360397343165832E-3</v>
      </c>
      <c r="AB178" s="19">
        <v>5.4223071303527879E-3</v>
      </c>
      <c r="AC178" s="18">
        <v>0.17063045063019786</v>
      </c>
      <c r="AD178" s="19">
        <v>0.27300872100831658</v>
      </c>
      <c r="AE178" s="17">
        <v>4320.3289488415076</v>
      </c>
    </row>
    <row r="179" spans="2:31" x14ac:dyDescent="0.25">
      <c r="B179" s="15" t="s">
        <v>38</v>
      </c>
      <c r="C179" s="15" t="s">
        <v>385</v>
      </c>
      <c r="D179" s="15" t="s">
        <v>371</v>
      </c>
      <c r="E179" s="15" t="s">
        <v>386</v>
      </c>
      <c r="F179" s="16">
        <v>594899.69699999993</v>
      </c>
      <c r="G179" s="16">
        <v>0</v>
      </c>
      <c r="H179" s="17">
        <v>1238.6573708430092</v>
      </c>
      <c r="I179" s="16">
        <v>1238.6573708430092</v>
      </c>
      <c r="J179" s="17">
        <v>1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7">
        <v>211.3526653633588</v>
      </c>
      <c r="Q179" s="16">
        <v>211.35266536335874</v>
      </c>
      <c r="R179" s="16">
        <v>0</v>
      </c>
      <c r="S179" s="16">
        <v>0</v>
      </c>
      <c r="T179" s="16">
        <v>0</v>
      </c>
      <c r="U179" s="17">
        <v>1027.3047054796505</v>
      </c>
      <c r="V179" s="16">
        <v>1027.3047054796505</v>
      </c>
      <c r="W179" s="16">
        <v>0</v>
      </c>
      <c r="X179" s="16">
        <v>0</v>
      </c>
      <c r="Y179" s="16">
        <v>0</v>
      </c>
      <c r="Z179" s="18">
        <v>1.7268536371092666E-3</v>
      </c>
      <c r="AA179" s="19">
        <v>0</v>
      </c>
      <c r="AB179" s="19">
        <v>0</v>
      </c>
      <c r="AC179" s="18">
        <v>0.17063045063019788</v>
      </c>
      <c r="AD179" s="19" t="s">
        <v>80</v>
      </c>
      <c r="AE179" s="17">
        <v>7810.9323287135649</v>
      </c>
    </row>
    <row r="180" spans="2:31" x14ac:dyDescent="0.25">
      <c r="B180" s="15" t="s">
        <v>38</v>
      </c>
      <c r="C180" s="15" t="s">
        <v>387</v>
      </c>
      <c r="D180" s="15" t="s">
        <v>371</v>
      </c>
      <c r="E180" s="15" t="s">
        <v>388</v>
      </c>
      <c r="F180" s="16">
        <v>777186.15</v>
      </c>
      <c r="G180" s="16">
        <v>453342</v>
      </c>
      <c r="H180" s="17">
        <v>1618.2011153631515</v>
      </c>
      <c r="I180" s="16">
        <v>1618.2011153631515</v>
      </c>
      <c r="J180" s="17">
        <v>0</v>
      </c>
      <c r="K180" s="16">
        <v>4466.6761029823192</v>
      </c>
      <c r="L180" s="16">
        <v>4493.5678488410049</v>
      </c>
      <c r="M180" s="16">
        <v>4405.693911972633</v>
      </c>
      <c r="N180" s="16">
        <v>4223.7195982172416</v>
      </c>
      <c r="O180" s="16">
        <v>4214.1420027564309</v>
      </c>
      <c r="P180" s="17">
        <v>1038.2653417957126</v>
      </c>
      <c r="Q180" s="16">
        <v>1042.8538925098128</v>
      </c>
      <c r="R180" s="16">
        <v>1202.7928600617752</v>
      </c>
      <c r="S180" s="16">
        <v>1153.1122854070431</v>
      </c>
      <c r="T180" s="16">
        <v>0</v>
      </c>
      <c r="U180" s="17">
        <v>5046.6118765497586</v>
      </c>
      <c r="V180" s="16">
        <v>5068.9150716943441</v>
      </c>
      <c r="W180" s="16">
        <v>3202.9010519108579</v>
      </c>
      <c r="X180" s="16">
        <v>3070.6073128101984</v>
      </c>
      <c r="Y180" s="16">
        <v>4214.1420027564309</v>
      </c>
      <c r="Z180" s="18">
        <v>6.5077889951101822E-3</v>
      </c>
      <c r="AA180" s="19">
        <v>4.0360397343165832E-3</v>
      </c>
      <c r="AB180" s="19">
        <v>5.4223071303527871E-3</v>
      </c>
      <c r="AC180" s="18">
        <v>0.17063045063019786</v>
      </c>
      <c r="AD180" s="19">
        <v>0.27300872100831652</v>
      </c>
      <c r="AE180" s="17">
        <v>0</v>
      </c>
    </row>
    <row r="181" spans="2:31" x14ac:dyDescent="0.25">
      <c r="B181" s="15" t="s">
        <v>38</v>
      </c>
      <c r="C181" s="15" t="s">
        <v>389</v>
      </c>
      <c r="D181" s="15" t="s">
        <v>371</v>
      </c>
      <c r="E181" s="15" t="s">
        <v>390</v>
      </c>
      <c r="F181" s="16">
        <v>3194503.01</v>
      </c>
      <c r="G181" s="16">
        <v>479608</v>
      </c>
      <c r="H181" s="17">
        <v>6651.3644560095991</v>
      </c>
      <c r="I181" s="16">
        <v>6651.3644560095991</v>
      </c>
      <c r="J181" s="17">
        <v>0</v>
      </c>
      <c r="K181" s="16">
        <v>13814.860748089</v>
      </c>
      <c r="L181" s="16">
        <v>13838.908287021295</v>
      </c>
      <c r="M181" s="16">
        <v>14186.779709735561</v>
      </c>
      <c r="N181" s="16">
        <v>14538.82879759993</v>
      </c>
      <c r="O181" s="16">
        <v>14550.211473102045</v>
      </c>
      <c r="P181" s="17">
        <v>3492.161229274458</v>
      </c>
      <c r="Q181" s="16">
        <v>3496.2644716790219</v>
      </c>
      <c r="R181" s="16">
        <v>3873.1145837816425</v>
      </c>
      <c r="S181" s="16">
        <v>3969.2270549916157</v>
      </c>
      <c r="T181" s="16">
        <v>0</v>
      </c>
      <c r="U181" s="17">
        <v>16974.063974824141</v>
      </c>
      <c r="V181" s="16">
        <v>16994.008271351871</v>
      </c>
      <c r="W181" s="16">
        <v>10313.665125953919</v>
      </c>
      <c r="X181" s="16">
        <v>10569.601742608314</v>
      </c>
      <c r="Y181" s="16">
        <v>14550.211473102045</v>
      </c>
      <c r="Z181" s="18">
        <v>5.3166442698352658E-3</v>
      </c>
      <c r="AA181" s="19">
        <v>3.2686253234368115E-3</v>
      </c>
      <c r="AB181" s="19">
        <v>4.5547653038843262E-3</v>
      </c>
      <c r="AC181" s="18">
        <v>0.17063045063019791</v>
      </c>
      <c r="AD181" s="19">
        <v>0.27300872100831658</v>
      </c>
      <c r="AE181" s="17">
        <v>0</v>
      </c>
    </row>
    <row r="182" spans="2:31" x14ac:dyDescent="0.25">
      <c r="B182" s="15" t="s">
        <v>38</v>
      </c>
      <c r="C182" s="15" t="s">
        <v>391</v>
      </c>
      <c r="D182" s="15" t="s">
        <v>371</v>
      </c>
      <c r="E182" s="15" t="s">
        <v>392</v>
      </c>
      <c r="F182" s="16">
        <v>1516820.8600000003</v>
      </c>
      <c r="G182" s="16">
        <v>509509</v>
      </c>
      <c r="H182" s="17">
        <v>3158.2153226200626</v>
      </c>
      <c r="I182" s="16">
        <v>3158.2153226200626</v>
      </c>
      <c r="J182" s="17">
        <v>0</v>
      </c>
      <c r="K182" s="16">
        <v>7485.0449772300944</v>
      </c>
      <c r="L182" s="16">
        <v>7514.07462613795</v>
      </c>
      <c r="M182" s="16">
        <v>7588.4176419530158</v>
      </c>
      <c r="N182" s="16">
        <v>7615.4426522925487</v>
      </c>
      <c r="O182" s="16">
        <v>7621.2693870282192</v>
      </c>
      <c r="P182" s="17">
        <v>1816.0643011379268</v>
      </c>
      <c r="Q182" s="16">
        <v>1821.01764321271</v>
      </c>
      <c r="R182" s="16">
        <v>2071.7041949065383</v>
      </c>
      <c r="S182" s="16">
        <v>2079.0822584145585</v>
      </c>
      <c r="T182" s="16">
        <v>0</v>
      </c>
      <c r="U182" s="17">
        <v>8827.19599871223</v>
      </c>
      <c r="V182" s="16">
        <v>8851.2723055453025</v>
      </c>
      <c r="W182" s="16">
        <v>5516.7134470464771</v>
      </c>
      <c r="X182" s="16">
        <v>5536.3603938779906</v>
      </c>
      <c r="Y182" s="16">
        <v>7621.2693870282192</v>
      </c>
      <c r="Z182" s="18">
        <v>5.8274740183417344E-3</v>
      </c>
      <c r="AA182" s="19">
        <v>3.6435000771694506E-3</v>
      </c>
      <c r="AB182" s="19">
        <v>5.0245019619707875E-3</v>
      </c>
      <c r="AC182" s="18">
        <v>0.17063045063019783</v>
      </c>
      <c r="AD182" s="19">
        <v>0.27300872100831658</v>
      </c>
      <c r="AE182" s="17">
        <v>0</v>
      </c>
    </row>
    <row r="183" spans="2:31" x14ac:dyDescent="0.25">
      <c r="B183" s="15" t="s">
        <v>38</v>
      </c>
      <c r="C183" s="15" t="s">
        <v>393</v>
      </c>
      <c r="D183" s="15" t="s">
        <v>371</v>
      </c>
      <c r="E183" s="15" t="s">
        <v>394</v>
      </c>
      <c r="F183" s="16">
        <v>10266131.780000001</v>
      </c>
      <c r="G183" s="16">
        <v>531846</v>
      </c>
      <c r="H183" s="17">
        <v>21375.401371809181</v>
      </c>
      <c r="I183" s="16">
        <v>21375.401371809181</v>
      </c>
      <c r="J183" s="17">
        <v>0</v>
      </c>
      <c r="K183" s="16">
        <v>41081.283697446124</v>
      </c>
      <c r="L183" s="16">
        <v>41095.473234485689</v>
      </c>
      <c r="M183" s="16">
        <v>42538.831217232982</v>
      </c>
      <c r="N183" s="16">
        <v>44172.235499192771</v>
      </c>
      <c r="O183" s="16">
        <v>44207.304101868533</v>
      </c>
      <c r="P183" s="17">
        <v>10657.012318235384</v>
      </c>
      <c r="Q183" s="16">
        <v>10659.433485334675</v>
      </c>
      <c r="R183" s="16">
        <v>11613.471903805426</v>
      </c>
      <c r="S183" s="16">
        <v>12059.405517712708</v>
      </c>
      <c r="T183" s="16">
        <v>0</v>
      </c>
      <c r="U183" s="17">
        <v>51799.67275101992</v>
      </c>
      <c r="V183" s="16">
        <v>51811.441120960197</v>
      </c>
      <c r="W183" s="16">
        <v>30925.359313427558</v>
      </c>
      <c r="X183" s="16">
        <v>32112.829981480063</v>
      </c>
      <c r="Y183" s="16">
        <v>44207.304101868533</v>
      </c>
      <c r="Z183" s="18">
        <v>5.0462587122556933E-3</v>
      </c>
      <c r="AA183" s="19">
        <v>3.0702016419522143E-3</v>
      </c>
      <c r="AB183" s="19">
        <v>4.3061305902960586E-3</v>
      </c>
      <c r="AC183" s="18">
        <v>0.17063045063019786</v>
      </c>
      <c r="AD183" s="19">
        <v>0.27300872100831658</v>
      </c>
      <c r="AE183" s="17">
        <v>0</v>
      </c>
    </row>
    <row r="184" spans="2:31" x14ac:dyDescent="0.25">
      <c r="B184" s="15" t="s">
        <v>38</v>
      </c>
      <c r="C184" s="15" t="s">
        <v>395</v>
      </c>
      <c r="D184" s="15" t="s">
        <v>371</v>
      </c>
      <c r="E184" s="15" t="s">
        <v>396</v>
      </c>
      <c r="F184" s="16">
        <v>4638318.53</v>
      </c>
      <c r="G184" s="16">
        <v>1352243.21</v>
      </c>
      <c r="H184" s="17">
        <v>9657.5733093745566</v>
      </c>
      <c r="I184" s="16">
        <v>9657.5733093745566</v>
      </c>
      <c r="J184" s="17">
        <v>0</v>
      </c>
      <c r="K184" s="16">
        <v>22212.790631972872</v>
      </c>
      <c r="L184" s="16">
        <v>22288.698766810223</v>
      </c>
      <c r="M184" s="16">
        <v>22582.373440664876</v>
      </c>
      <c r="N184" s="16">
        <v>22767.3602786421</v>
      </c>
      <c r="O184" s="16">
        <v>22784.869779732955</v>
      </c>
      <c r="P184" s="17">
        <v>5438.0545610605204</v>
      </c>
      <c r="Q184" s="16">
        <v>5451.0068003143133</v>
      </c>
      <c r="R184" s="16">
        <v>6165.1848903680939</v>
      </c>
      <c r="S184" s="16">
        <v>6215.6879104075924</v>
      </c>
      <c r="T184" s="16">
        <v>0</v>
      </c>
      <c r="U184" s="17">
        <v>26432.309380286912</v>
      </c>
      <c r="V184" s="16">
        <v>26495.265275870468</v>
      </c>
      <c r="W184" s="16">
        <v>16417.188550296782</v>
      </c>
      <c r="X184" s="16">
        <v>16551.672368234507</v>
      </c>
      <c r="Y184" s="16">
        <v>22784.869779732955</v>
      </c>
      <c r="Z184" s="18">
        <v>5.7054700225770581E-3</v>
      </c>
      <c r="AA184" s="19">
        <v>3.5539668853371404E-3</v>
      </c>
      <c r="AB184" s="19">
        <v>4.9123124322669048E-3</v>
      </c>
      <c r="AC184" s="18">
        <v>0.17063045063019786</v>
      </c>
      <c r="AD184" s="19">
        <v>0.27300872100831652</v>
      </c>
      <c r="AE184" s="17">
        <v>0</v>
      </c>
    </row>
    <row r="185" spans="2:31" x14ac:dyDescent="0.25">
      <c r="B185" s="15" t="s">
        <v>38</v>
      </c>
      <c r="C185" s="15" t="s">
        <v>397</v>
      </c>
      <c r="D185" s="15" t="s">
        <v>371</v>
      </c>
      <c r="E185" s="15" t="s">
        <v>398</v>
      </c>
      <c r="F185" s="16">
        <v>383096.76</v>
      </c>
      <c r="G185" s="16">
        <v>460668</v>
      </c>
      <c r="H185" s="17">
        <v>797.65652581947006</v>
      </c>
      <c r="I185" s="16">
        <v>797.65652581947006</v>
      </c>
      <c r="J185" s="17">
        <v>0</v>
      </c>
      <c r="K185" s="16">
        <v>2332.205765730334</v>
      </c>
      <c r="L185" s="16">
        <v>2301.5188477601982</v>
      </c>
      <c r="M185" s="16">
        <v>2171.6895794250077</v>
      </c>
      <c r="N185" s="16">
        <v>2081.9893576661489</v>
      </c>
      <c r="O185" s="16">
        <v>2077.2682933630508</v>
      </c>
      <c r="P185" s="17">
        <v>534.04981321760681</v>
      </c>
      <c r="Q185" s="16">
        <v>528.81369057591053</v>
      </c>
      <c r="R185" s="16">
        <v>592.89019450591013</v>
      </c>
      <c r="S185" s="16">
        <v>568.40125168935856</v>
      </c>
      <c r="T185" s="16">
        <v>0</v>
      </c>
      <c r="U185" s="17">
        <v>2595.8124783321973</v>
      </c>
      <c r="V185" s="16">
        <v>2570.3616830037577</v>
      </c>
      <c r="W185" s="16">
        <v>1578.7993849190975</v>
      </c>
      <c r="X185" s="16">
        <v>1513.5881059767903</v>
      </c>
      <c r="Y185" s="16">
        <v>2077.2682933630508</v>
      </c>
      <c r="Z185" s="18">
        <v>6.7426492478505368E-3</v>
      </c>
      <c r="AA185" s="19">
        <v>4.0360397343165832E-3</v>
      </c>
      <c r="AB185" s="19">
        <v>5.4223071303527879E-3</v>
      </c>
      <c r="AC185" s="18">
        <v>0.17063045063019788</v>
      </c>
      <c r="AD185" s="19">
        <v>0.27300872100831652</v>
      </c>
      <c r="AE185" s="17">
        <v>0</v>
      </c>
    </row>
    <row r="186" spans="2:31" x14ac:dyDescent="0.25">
      <c r="B186" s="15" t="s">
        <v>38</v>
      </c>
      <c r="C186" s="15" t="s">
        <v>399</v>
      </c>
      <c r="D186" s="15" t="s">
        <v>371</v>
      </c>
      <c r="E186" s="15" t="s">
        <v>400</v>
      </c>
      <c r="F186" s="16">
        <v>9457034.2400000021</v>
      </c>
      <c r="G186" s="16">
        <v>752774.00000000012</v>
      </c>
      <c r="H186" s="17">
        <v>19690.756654883146</v>
      </c>
      <c r="I186" s="16">
        <v>19690.756654883146</v>
      </c>
      <c r="J186" s="17">
        <v>0</v>
      </c>
      <c r="K186" s="16">
        <v>38706.823219980492</v>
      </c>
      <c r="L186" s="16">
        <v>38736.322257006286</v>
      </c>
      <c r="M186" s="16">
        <v>39981.196131844124</v>
      </c>
      <c r="N186" s="16">
        <v>41355.149880866826</v>
      </c>
      <c r="O186" s="16">
        <v>41387.848275214143</v>
      </c>
      <c r="P186" s="17">
        <v>9964.4053697609543</v>
      </c>
      <c r="Q186" s="16">
        <v>9969.4388037418212</v>
      </c>
      <c r="R186" s="16">
        <v>10915.215220337415</v>
      </c>
      <c r="S186" s="16">
        <v>11290.316576082621</v>
      </c>
      <c r="T186" s="16">
        <v>0</v>
      </c>
      <c r="U186" s="17">
        <v>48433.174505102681</v>
      </c>
      <c r="V186" s="16">
        <v>48457.640108147607</v>
      </c>
      <c r="W186" s="16">
        <v>29065.980911506711</v>
      </c>
      <c r="X186" s="16">
        <v>30064.833304784202</v>
      </c>
      <c r="Y186" s="16">
        <v>41387.848275214143</v>
      </c>
      <c r="Z186" s="18">
        <v>5.1226849852903916E-3</v>
      </c>
      <c r="AA186" s="19">
        <v>3.1262874129284585E-3</v>
      </c>
      <c r="AB186" s="19">
        <v>4.3764088428651111E-3</v>
      </c>
      <c r="AC186" s="18">
        <v>0.17063045063019783</v>
      </c>
      <c r="AD186" s="19">
        <v>0.27300872100831652</v>
      </c>
      <c r="AE186" s="17">
        <v>32388.320260680128</v>
      </c>
    </row>
    <row r="187" spans="2:31" x14ac:dyDescent="0.25">
      <c r="B187" s="15" t="s">
        <v>38</v>
      </c>
      <c r="C187" s="15" t="s">
        <v>401</v>
      </c>
      <c r="D187" s="15" t="s">
        <v>371</v>
      </c>
      <c r="E187" s="15" t="s">
        <v>402</v>
      </c>
      <c r="F187" s="16">
        <v>1143448.67</v>
      </c>
      <c r="G187" s="16">
        <v>427349</v>
      </c>
      <c r="H187" s="17">
        <v>2380.8065971768947</v>
      </c>
      <c r="I187" s="16">
        <v>2380.8065971768947</v>
      </c>
      <c r="J187" s="17">
        <v>0</v>
      </c>
      <c r="K187" s="16">
        <v>5784.6384872159706</v>
      </c>
      <c r="L187" s="16">
        <v>5809.2259878537898</v>
      </c>
      <c r="M187" s="16">
        <v>5851.324631509483</v>
      </c>
      <c r="N187" s="16">
        <v>5850.1841985515384</v>
      </c>
      <c r="O187" s="16">
        <v>5854.641438706145</v>
      </c>
      <c r="P187" s="17">
        <v>1393.2735743460887</v>
      </c>
      <c r="Q187" s="16">
        <v>1397.4689506597897</v>
      </c>
      <c r="R187" s="16">
        <v>1597.4626538528632</v>
      </c>
      <c r="S187" s="16">
        <v>1597.1513057096099</v>
      </c>
      <c r="T187" s="16">
        <v>0</v>
      </c>
      <c r="U187" s="17">
        <v>6772.1715100467763</v>
      </c>
      <c r="V187" s="16">
        <v>6792.5636343708948</v>
      </c>
      <c r="W187" s="16">
        <v>4253.8619776566193</v>
      </c>
      <c r="X187" s="16">
        <v>4253.0328928419285</v>
      </c>
      <c r="Y187" s="16">
        <v>5854.641438706145</v>
      </c>
      <c r="Z187" s="18">
        <v>5.9315015620323699E-3</v>
      </c>
      <c r="AA187" s="19">
        <v>3.719841167202787E-3</v>
      </c>
      <c r="AB187" s="19">
        <v>5.1201611338672027E-3</v>
      </c>
      <c r="AC187" s="18">
        <v>0.17063045063019788</v>
      </c>
      <c r="AD187" s="19">
        <v>0.27300872100831658</v>
      </c>
      <c r="AE187" s="17">
        <v>2982.5</v>
      </c>
    </row>
    <row r="188" spans="2:31" x14ac:dyDescent="0.25">
      <c r="B188" s="15" t="s">
        <v>38</v>
      </c>
      <c r="C188" s="15" t="s">
        <v>403</v>
      </c>
      <c r="D188" s="15" t="s">
        <v>371</v>
      </c>
      <c r="E188" s="15" t="s">
        <v>404</v>
      </c>
      <c r="F188" s="16">
        <v>1558594.3900000001</v>
      </c>
      <c r="G188" s="16">
        <v>0</v>
      </c>
      <c r="H188" s="17">
        <v>3245.1931629208138</v>
      </c>
      <c r="I188" s="16">
        <v>3245.1931629208138</v>
      </c>
      <c r="J188" s="17">
        <v>1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7">
        <v>553.72877177121563</v>
      </c>
      <c r="Q188" s="16">
        <v>553.72877177121552</v>
      </c>
      <c r="R188" s="16">
        <v>0</v>
      </c>
      <c r="S188" s="16">
        <v>0</v>
      </c>
      <c r="T188" s="16">
        <v>0</v>
      </c>
      <c r="U188" s="17">
        <v>2691.4643911495982</v>
      </c>
      <c r="V188" s="16">
        <v>2691.4643911495982</v>
      </c>
      <c r="W188" s="16">
        <v>0</v>
      </c>
      <c r="X188" s="16">
        <v>0</v>
      </c>
      <c r="Y188" s="16">
        <v>0</v>
      </c>
      <c r="Z188" s="18">
        <v>1.7268536371092662E-3</v>
      </c>
      <c r="AA188" s="19">
        <v>0</v>
      </c>
      <c r="AB188" s="19">
        <v>0</v>
      </c>
      <c r="AC188" s="18">
        <v>0.17063045063019788</v>
      </c>
      <c r="AD188" s="19" t="s">
        <v>80</v>
      </c>
      <c r="AE188" s="17">
        <v>0</v>
      </c>
    </row>
    <row r="189" spans="2:31" x14ac:dyDescent="0.25">
      <c r="B189" s="15" t="s">
        <v>38</v>
      </c>
      <c r="C189" s="15" t="s">
        <v>405</v>
      </c>
      <c r="D189" s="15" t="s">
        <v>371</v>
      </c>
      <c r="E189" s="15" t="s">
        <v>406</v>
      </c>
      <c r="F189" s="16">
        <v>4171635.2699999991</v>
      </c>
      <c r="G189" s="16">
        <v>769800.99999999988</v>
      </c>
      <c r="H189" s="17">
        <v>8685.8789838216508</v>
      </c>
      <c r="I189" s="16">
        <v>8685.8789838216508</v>
      </c>
      <c r="J189" s="17">
        <v>0</v>
      </c>
      <c r="K189" s="16">
        <v>18511.802808616125</v>
      </c>
      <c r="L189" s="16">
        <v>18552.174202092905</v>
      </c>
      <c r="M189" s="16">
        <v>18960.19693239982</v>
      </c>
      <c r="N189" s="16">
        <v>19348.5693472454</v>
      </c>
      <c r="O189" s="16">
        <v>19363.64863588578</v>
      </c>
      <c r="P189" s="17">
        <v>4640.7527003403857</v>
      </c>
      <c r="Q189" s="16">
        <v>4647.6412894018968</v>
      </c>
      <c r="R189" s="16">
        <v>5176.2991145802835</v>
      </c>
      <c r="S189" s="16">
        <v>5282.3281708321547</v>
      </c>
      <c r="T189" s="16">
        <v>0</v>
      </c>
      <c r="U189" s="17">
        <v>22556.929092097391</v>
      </c>
      <c r="V189" s="16">
        <v>22590.411896512658</v>
      </c>
      <c r="W189" s="16">
        <v>13783.897817819536</v>
      </c>
      <c r="X189" s="16">
        <v>14066.241176413245</v>
      </c>
      <c r="Y189" s="16">
        <v>19363.64863588578</v>
      </c>
      <c r="Z189" s="18">
        <v>5.4112282194567381E-3</v>
      </c>
      <c r="AA189" s="19">
        <v>3.3380361886518411E-3</v>
      </c>
      <c r="AB189" s="19">
        <v>4.6417405603835981E-3</v>
      </c>
      <c r="AC189" s="18">
        <v>0.17063045063019788</v>
      </c>
      <c r="AD189" s="19">
        <v>0.27300872100831663</v>
      </c>
      <c r="AE189" s="17">
        <v>0</v>
      </c>
    </row>
    <row r="190" spans="2:31" x14ac:dyDescent="0.25">
      <c r="B190" s="15" t="s">
        <v>38</v>
      </c>
      <c r="C190" s="15" t="s">
        <v>407</v>
      </c>
      <c r="D190" s="15" t="s">
        <v>371</v>
      </c>
      <c r="E190" s="15" t="s">
        <v>408</v>
      </c>
      <c r="F190" s="16">
        <v>766778.26</v>
      </c>
      <c r="G190" s="16">
        <v>421700</v>
      </c>
      <c r="H190" s="17">
        <v>1596.5305552192563</v>
      </c>
      <c r="I190" s="16">
        <v>1596.5305552192563</v>
      </c>
      <c r="J190" s="17">
        <v>0</v>
      </c>
      <c r="K190" s="16">
        <v>4322.8775753350883</v>
      </c>
      <c r="L190" s="16">
        <v>4347.8110030541393</v>
      </c>
      <c r="M190" s="16">
        <v>4332.4825903660094</v>
      </c>
      <c r="N190" s="16">
        <v>4167.1565612034074</v>
      </c>
      <c r="O190" s="16">
        <v>4157.7072265975039</v>
      </c>
      <c r="P190" s="17">
        <v>1010.0312767805449</v>
      </c>
      <c r="Q190" s="16">
        <v>1014.2856787880019</v>
      </c>
      <c r="R190" s="16">
        <v>1182.8055307866225</v>
      </c>
      <c r="S190" s="16">
        <v>1137.6700830155505</v>
      </c>
      <c r="T190" s="16">
        <v>0</v>
      </c>
      <c r="U190" s="17">
        <v>4909.3768537737997</v>
      </c>
      <c r="V190" s="16">
        <v>4930.0558794853941</v>
      </c>
      <c r="W190" s="16">
        <v>3149.6770595793869</v>
      </c>
      <c r="X190" s="16">
        <v>3029.4864781878568</v>
      </c>
      <c r="Y190" s="16">
        <v>4157.7072265975039</v>
      </c>
      <c r="Z190" s="18">
        <v>6.4160874444061525E-3</v>
      </c>
      <c r="AA190" s="19">
        <v>4.0293027724646524E-3</v>
      </c>
      <c r="AB190" s="19">
        <v>5.4223071303527879E-3</v>
      </c>
      <c r="AC190" s="18">
        <v>0.17063045063019788</v>
      </c>
      <c r="AD190" s="19">
        <v>0.27300872100831658</v>
      </c>
      <c r="AE190" s="17">
        <v>307.25</v>
      </c>
    </row>
    <row r="191" spans="2:31" x14ac:dyDescent="0.25">
      <c r="B191" s="15" t="s">
        <v>38</v>
      </c>
      <c r="C191" s="15" t="s">
        <v>409</v>
      </c>
      <c r="D191" s="15" t="s">
        <v>371</v>
      </c>
      <c r="E191" s="15" t="s">
        <v>410</v>
      </c>
      <c r="F191" s="16">
        <v>331402.67</v>
      </c>
      <c r="G191" s="16">
        <v>454202</v>
      </c>
      <c r="H191" s="17">
        <v>690.02280885773155</v>
      </c>
      <c r="I191" s="16">
        <v>690.02280885773155</v>
      </c>
      <c r="J191" s="17">
        <v>0</v>
      </c>
      <c r="K191" s="16">
        <v>2017.5039270820957</v>
      </c>
      <c r="L191" s="16">
        <v>1990.9578227783841</v>
      </c>
      <c r="M191" s="16">
        <v>1878.6473814934495</v>
      </c>
      <c r="N191" s="16">
        <v>1801.0510766056768</v>
      </c>
      <c r="O191" s="16">
        <v>1796.9670605589515</v>
      </c>
      <c r="P191" s="17">
        <v>461.9865070467215</v>
      </c>
      <c r="Q191" s="16">
        <v>457.45693330690278</v>
      </c>
      <c r="R191" s="16">
        <v>512.88711884714962</v>
      </c>
      <c r="S191" s="16">
        <v>491.70265089476459</v>
      </c>
      <c r="T191" s="16">
        <v>0</v>
      </c>
      <c r="U191" s="17">
        <v>2245.5402288931054</v>
      </c>
      <c r="V191" s="16">
        <v>2223.5236983292125</v>
      </c>
      <c r="W191" s="16">
        <v>1365.7602626462999</v>
      </c>
      <c r="X191" s="16">
        <v>1309.3484257109121</v>
      </c>
      <c r="Y191" s="16">
        <v>1796.9670605589515</v>
      </c>
      <c r="Z191" s="18">
        <v>6.7426492478505351E-3</v>
      </c>
      <c r="AA191" s="19">
        <v>4.0360397343165823E-3</v>
      </c>
      <c r="AB191" s="19">
        <v>5.4223071303527871E-3</v>
      </c>
      <c r="AC191" s="18">
        <v>0.17063045063019788</v>
      </c>
      <c r="AD191" s="19">
        <v>0.27300872100831658</v>
      </c>
      <c r="AE191" s="17">
        <v>0</v>
      </c>
    </row>
    <row r="192" spans="2:31" x14ac:dyDescent="0.25">
      <c r="B192" s="15" t="s">
        <v>38</v>
      </c>
      <c r="C192" s="15" t="s">
        <v>411</v>
      </c>
      <c r="D192" s="15" t="s">
        <v>371</v>
      </c>
      <c r="E192" s="15" t="s">
        <v>412</v>
      </c>
      <c r="F192" s="16">
        <v>331390.39</v>
      </c>
      <c r="G192" s="16">
        <v>404094</v>
      </c>
      <c r="H192" s="17">
        <v>689.99724032476593</v>
      </c>
      <c r="I192" s="16">
        <v>689.99724032476593</v>
      </c>
      <c r="J192" s="17">
        <v>0</v>
      </c>
      <c r="K192" s="16">
        <v>2017.429169240753</v>
      </c>
      <c r="L192" s="16">
        <v>1990.8840485928481</v>
      </c>
      <c r="M192" s="16">
        <v>1878.5777689286363</v>
      </c>
      <c r="N192" s="16">
        <v>1800.9843393424535</v>
      </c>
      <c r="O192" s="16">
        <v>1796.9004746273913</v>
      </c>
      <c r="P192" s="17">
        <v>461.96938831226322</v>
      </c>
      <c r="Q192" s="16">
        <v>457.43998241407792</v>
      </c>
      <c r="R192" s="16">
        <v>512.86811400986369</v>
      </c>
      <c r="S192" s="16">
        <v>491.68443103988824</v>
      </c>
      <c r="T192" s="16">
        <v>0</v>
      </c>
      <c r="U192" s="17">
        <v>2245.4570212532558</v>
      </c>
      <c r="V192" s="16">
        <v>2223.4413065035365</v>
      </c>
      <c r="W192" s="16">
        <v>1365.7096549187727</v>
      </c>
      <c r="X192" s="16">
        <v>1309.2999083025652</v>
      </c>
      <c r="Y192" s="16">
        <v>1796.9004746273913</v>
      </c>
      <c r="Z192" s="18">
        <v>6.7426492478505368E-3</v>
      </c>
      <c r="AA192" s="19">
        <v>4.0360397343165832E-3</v>
      </c>
      <c r="AB192" s="19">
        <v>5.4223071303527879E-3</v>
      </c>
      <c r="AC192" s="18">
        <v>0.17063045063019788</v>
      </c>
      <c r="AD192" s="19">
        <v>0.27300872100831647</v>
      </c>
      <c r="AE192" s="17">
        <v>0</v>
      </c>
    </row>
    <row r="193" spans="2:31" x14ac:dyDescent="0.25">
      <c r="B193" s="15" t="s">
        <v>38</v>
      </c>
      <c r="C193" s="15" t="s">
        <v>413</v>
      </c>
      <c r="D193" s="15" t="s">
        <v>371</v>
      </c>
      <c r="E193" s="15" t="s">
        <v>414</v>
      </c>
      <c r="F193" s="16">
        <v>8835589.1099999994</v>
      </c>
      <c r="G193" s="16">
        <v>656345</v>
      </c>
      <c r="H193" s="17">
        <v>18396.828292285591</v>
      </c>
      <c r="I193" s="16">
        <v>18396.828292285591</v>
      </c>
      <c r="J193" s="17">
        <v>0</v>
      </c>
      <c r="K193" s="16">
        <v>36009.06506046548</v>
      </c>
      <c r="L193" s="16">
        <v>36033.690484804727</v>
      </c>
      <c r="M193" s="16">
        <v>37211.899283001578</v>
      </c>
      <c r="N193" s="16">
        <v>38518.922554546625</v>
      </c>
      <c r="O193" s="16">
        <v>38549.401926705948</v>
      </c>
      <c r="P193" s="17">
        <v>9283.3020997184012</v>
      </c>
      <c r="Q193" s="16">
        <v>9287.5039469703643</v>
      </c>
      <c r="R193" s="16">
        <v>10159.173029542553</v>
      </c>
      <c r="S193" s="16">
        <v>10516.001781235113</v>
      </c>
      <c r="T193" s="16">
        <v>0</v>
      </c>
      <c r="U193" s="17">
        <v>45122.591253032668</v>
      </c>
      <c r="V193" s="16">
        <v>45143.014830119952</v>
      </c>
      <c r="W193" s="16">
        <v>27052.726253459026</v>
      </c>
      <c r="X193" s="16">
        <v>28002.920773311511</v>
      </c>
      <c r="Y193" s="16">
        <v>38549.401926705948</v>
      </c>
      <c r="Z193" s="18">
        <v>5.1080694767138522E-3</v>
      </c>
      <c r="AA193" s="19">
        <v>3.1155617549292387E-3</v>
      </c>
      <c r="AB193" s="19">
        <v>4.3629690614603459E-3</v>
      </c>
      <c r="AC193" s="18">
        <v>0.17063045063019786</v>
      </c>
      <c r="AD193" s="19">
        <v>0.27300872100831658</v>
      </c>
      <c r="AE193" s="17">
        <v>0</v>
      </c>
    </row>
    <row r="194" spans="2:31" x14ac:dyDescent="0.25">
      <c r="B194" s="15" t="s">
        <v>38</v>
      </c>
      <c r="C194" s="15" t="s">
        <v>415</v>
      </c>
      <c r="D194" s="15" t="s">
        <v>371</v>
      </c>
      <c r="E194" s="15" t="s">
        <v>416</v>
      </c>
      <c r="F194" s="16">
        <v>1733899.98</v>
      </c>
      <c r="G194" s="16">
        <v>362221</v>
      </c>
      <c r="H194" s="17">
        <v>3610.2018564846344</v>
      </c>
      <c r="I194" s="16">
        <v>3610.2018564846344</v>
      </c>
      <c r="J194" s="17">
        <v>0</v>
      </c>
      <c r="K194" s="16">
        <v>7833.0476363056132</v>
      </c>
      <c r="L194" s="16">
        <v>7852.4689160988491</v>
      </c>
      <c r="M194" s="16">
        <v>8008.4365977156658</v>
      </c>
      <c r="N194" s="16">
        <v>8148.8426933642459</v>
      </c>
      <c r="O194" s="16">
        <v>8155.1735428673383</v>
      </c>
      <c r="P194" s="17">
        <v>1952.5668176285833</v>
      </c>
      <c r="Q194" s="16">
        <v>1955.8806793515178</v>
      </c>
      <c r="R194" s="16">
        <v>2186.3730328185484</v>
      </c>
      <c r="S194" s="16">
        <v>2224.7051214133257</v>
      </c>
      <c r="T194" s="16">
        <v>0</v>
      </c>
      <c r="U194" s="17">
        <v>9490.6826751616645</v>
      </c>
      <c r="V194" s="16">
        <v>9506.7900932319662</v>
      </c>
      <c r="W194" s="16">
        <v>5822.0635648971174</v>
      </c>
      <c r="X194" s="16">
        <v>5924.1375719509197</v>
      </c>
      <c r="Y194" s="16">
        <v>8155.1735428673383</v>
      </c>
      <c r="Z194" s="18">
        <v>5.4782493187391437E-3</v>
      </c>
      <c r="AA194" s="19">
        <v>3.3872199297355198E-3</v>
      </c>
      <c r="AB194" s="19">
        <v>4.7033702271957684E-3</v>
      </c>
      <c r="AC194" s="18">
        <v>0.17063045063019788</v>
      </c>
      <c r="AD194" s="19">
        <v>0.27300872100831658</v>
      </c>
      <c r="AE194" s="17">
        <v>0</v>
      </c>
    </row>
    <row r="195" spans="2:31" x14ac:dyDescent="0.25">
      <c r="B195" s="15" t="s">
        <v>38</v>
      </c>
      <c r="C195" s="15" t="s">
        <v>417</v>
      </c>
      <c r="D195" s="15" t="s">
        <v>371</v>
      </c>
      <c r="E195" s="15" t="s">
        <v>418</v>
      </c>
      <c r="F195" s="16">
        <v>10719441.49</v>
      </c>
      <c r="G195" s="16">
        <v>658452</v>
      </c>
      <c r="H195" s="17">
        <v>22319.250253221879</v>
      </c>
      <c r="I195" s="16">
        <v>22319.250253221879</v>
      </c>
      <c r="J195" s="17">
        <v>0</v>
      </c>
      <c r="K195" s="16">
        <v>43233.942417897983</v>
      </c>
      <c r="L195" s="16">
        <v>43255.20364744938</v>
      </c>
      <c r="M195" s="16">
        <v>44729.052206266242</v>
      </c>
      <c r="N195" s="16">
        <v>46383.296022704671</v>
      </c>
      <c r="O195" s="16">
        <v>46420.06754210699</v>
      </c>
      <c r="P195" s="17">
        <v>11185.37080572137</v>
      </c>
      <c r="Q195" s="16">
        <v>11188.99861890067</v>
      </c>
      <c r="R195" s="16">
        <v>12211.421334746967</v>
      </c>
      <c r="S195" s="16">
        <v>12663.044323308666</v>
      </c>
      <c r="T195" s="16">
        <v>0</v>
      </c>
      <c r="U195" s="17">
        <v>54367.821865398495</v>
      </c>
      <c r="V195" s="16">
        <v>54385.455281770584</v>
      </c>
      <c r="W195" s="16">
        <v>32517.630871519275</v>
      </c>
      <c r="X195" s="16">
        <v>33720.251699396002</v>
      </c>
      <c r="Y195" s="16">
        <v>46420.06754210699</v>
      </c>
      <c r="Z195" s="18">
        <v>5.0727119154772814E-3</v>
      </c>
      <c r="AA195" s="19">
        <v>3.0896144464572879E-3</v>
      </c>
      <c r="AB195" s="19">
        <v>4.3304557971058054E-3</v>
      </c>
      <c r="AC195" s="18">
        <v>0.17063045063019791</v>
      </c>
      <c r="AD195" s="19">
        <v>0.27300872100831658</v>
      </c>
      <c r="AE195" s="17">
        <v>0</v>
      </c>
    </row>
    <row r="196" spans="2:31" x14ac:dyDescent="0.25">
      <c r="B196" s="15" t="s">
        <v>38</v>
      </c>
      <c r="C196" s="15" t="s">
        <v>419</v>
      </c>
      <c r="D196" s="15" t="s">
        <v>371</v>
      </c>
      <c r="E196" s="15" t="s">
        <v>420</v>
      </c>
      <c r="F196" s="16">
        <v>1714220.9000000001</v>
      </c>
      <c r="G196" s="16">
        <v>493934</v>
      </c>
      <c r="H196" s="17">
        <v>3569.2274911986333</v>
      </c>
      <c r="I196" s="16">
        <v>3569.2274911986333</v>
      </c>
      <c r="J196" s="17">
        <v>0</v>
      </c>
      <c r="K196" s="16">
        <v>8190.2283394348633</v>
      </c>
      <c r="L196" s="16">
        <v>8217.9182301881683</v>
      </c>
      <c r="M196" s="16">
        <v>8328.3318362612808</v>
      </c>
      <c r="N196" s="16">
        <v>8399.5960501154623</v>
      </c>
      <c r="O196" s="16">
        <v>8406.058453995036</v>
      </c>
      <c r="P196" s="17">
        <v>2006.5212475469009</v>
      </c>
      <c r="Q196" s="16">
        <v>2011.2459860840377</v>
      </c>
      <c r="R196" s="16">
        <v>2273.7072227505364</v>
      </c>
      <c r="S196" s="16">
        <v>2293.1629746285162</v>
      </c>
      <c r="T196" s="16">
        <v>0</v>
      </c>
      <c r="U196" s="17">
        <v>9752.934583086595</v>
      </c>
      <c r="V196" s="16">
        <v>9775.8997353027644</v>
      </c>
      <c r="W196" s="16">
        <v>6054.6246135107449</v>
      </c>
      <c r="X196" s="16">
        <v>6106.4330754869461</v>
      </c>
      <c r="Y196" s="16">
        <v>8406.058453995036</v>
      </c>
      <c r="Z196" s="18">
        <v>5.6961253705369473E-3</v>
      </c>
      <c r="AA196" s="19">
        <v>3.547109269580627E-3</v>
      </c>
      <c r="AB196" s="19">
        <v>4.9037194996251858E-3</v>
      </c>
      <c r="AC196" s="18">
        <v>0.17063045063019783</v>
      </c>
      <c r="AD196" s="19">
        <v>0.27300872100831652</v>
      </c>
      <c r="AE196" s="17">
        <v>0</v>
      </c>
    </row>
    <row r="197" spans="2:31" x14ac:dyDescent="0.25">
      <c r="B197" s="15" t="s">
        <v>38</v>
      </c>
      <c r="C197" s="15" t="s">
        <v>421</v>
      </c>
      <c r="D197" s="15" t="s">
        <v>371</v>
      </c>
      <c r="E197" s="15" t="s">
        <v>422</v>
      </c>
      <c r="F197" s="16">
        <v>961894.60000000009</v>
      </c>
      <c r="G197" s="16">
        <v>0</v>
      </c>
      <c r="H197" s="17">
        <v>2002.7877678749064</v>
      </c>
      <c r="I197" s="16">
        <v>2002.7877678749064</v>
      </c>
      <c r="J197" s="17">
        <v>1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7">
        <v>341.73657934914343</v>
      </c>
      <c r="Q197" s="16">
        <v>341.73657934914337</v>
      </c>
      <c r="R197" s="16">
        <v>0</v>
      </c>
      <c r="S197" s="16">
        <v>0</v>
      </c>
      <c r="T197" s="16">
        <v>0</v>
      </c>
      <c r="U197" s="17">
        <v>1661.0511885257629</v>
      </c>
      <c r="V197" s="16">
        <v>1661.0511885257631</v>
      </c>
      <c r="W197" s="16">
        <v>0</v>
      </c>
      <c r="X197" s="16">
        <v>0</v>
      </c>
      <c r="Y197" s="16">
        <v>0</v>
      </c>
      <c r="Z197" s="18">
        <v>1.7268536371092662E-3</v>
      </c>
      <c r="AA197" s="19">
        <v>0</v>
      </c>
      <c r="AB197" s="19">
        <v>0</v>
      </c>
      <c r="AC197" s="18">
        <v>0.17063045063019788</v>
      </c>
      <c r="AD197" s="19" t="s">
        <v>80</v>
      </c>
      <c r="AE197" s="17">
        <v>5426.4962784331383</v>
      </c>
    </row>
    <row r="198" spans="2:31" x14ac:dyDescent="0.25">
      <c r="B198" s="15" t="s">
        <v>38</v>
      </c>
      <c r="C198" s="15" t="s">
        <v>423</v>
      </c>
      <c r="D198" s="15" t="s">
        <v>371</v>
      </c>
      <c r="E198" s="15" t="s">
        <v>424</v>
      </c>
      <c r="F198" s="16">
        <v>1459031.55</v>
      </c>
      <c r="G198" s="16">
        <v>478271</v>
      </c>
      <c r="H198" s="17">
        <v>3037.8905768714835</v>
      </c>
      <c r="I198" s="16">
        <v>3037.8905768714835</v>
      </c>
      <c r="J198" s="17">
        <v>0</v>
      </c>
      <c r="K198" s="16">
        <v>7161.0319615666203</v>
      </c>
      <c r="L198" s="16">
        <v>7188.2164685776397</v>
      </c>
      <c r="M198" s="16">
        <v>7263.5393668058132</v>
      </c>
      <c r="N198" s="16">
        <v>7295.4162006451761</v>
      </c>
      <c r="O198" s="16">
        <v>7301.0032321023164</v>
      </c>
      <c r="P198" s="17">
        <v>1740.2467486761755</v>
      </c>
      <c r="Q198" s="16">
        <v>1744.8852533576248</v>
      </c>
      <c r="R198" s="16">
        <v>1983.0095925252126</v>
      </c>
      <c r="S198" s="16">
        <v>1991.7122461614802</v>
      </c>
      <c r="T198" s="16">
        <v>0</v>
      </c>
      <c r="U198" s="17">
        <v>8458.6757897619282</v>
      </c>
      <c r="V198" s="16">
        <v>8481.2217920914991</v>
      </c>
      <c r="W198" s="16">
        <v>5280.5297742806006</v>
      </c>
      <c r="X198" s="16">
        <v>5303.7039544836962</v>
      </c>
      <c r="Y198" s="16">
        <v>7301.0032321023164</v>
      </c>
      <c r="Z198" s="18">
        <v>5.8051854950817985E-3</v>
      </c>
      <c r="AA198" s="19">
        <v>3.6271435421544847E-3</v>
      </c>
      <c r="AB198" s="19">
        <v>5.0040064124057607E-3</v>
      </c>
      <c r="AC198" s="18">
        <v>0.17063045063019788</v>
      </c>
      <c r="AD198" s="19">
        <v>0.27300872100831658</v>
      </c>
      <c r="AE198" s="17">
        <v>2543.4737238102207</v>
      </c>
    </row>
    <row r="199" spans="2:31" x14ac:dyDescent="0.25">
      <c r="B199" s="15" t="s">
        <v>38</v>
      </c>
      <c r="C199" s="15" t="s">
        <v>425</v>
      </c>
      <c r="D199" s="15" t="s">
        <v>371</v>
      </c>
      <c r="E199" s="15" t="s">
        <v>426</v>
      </c>
      <c r="F199" s="16">
        <v>260822.84</v>
      </c>
      <c r="G199" s="16">
        <v>437521</v>
      </c>
      <c r="H199" s="17">
        <v>543.06656211022892</v>
      </c>
      <c r="I199" s="16">
        <v>543.06656211022892</v>
      </c>
      <c r="J199" s="17">
        <v>0</v>
      </c>
      <c r="K199" s="16">
        <v>1587.8300074429249</v>
      </c>
      <c r="L199" s="16">
        <v>1566.9375073449914</v>
      </c>
      <c r="M199" s="16">
        <v>1478.5461607768125</v>
      </c>
      <c r="N199" s="16">
        <v>1417.4757758751616</v>
      </c>
      <c r="O199" s="16">
        <v>1414.2615450908643</v>
      </c>
      <c r="P199" s="17">
        <v>363.59584190919742</v>
      </c>
      <c r="Q199" s="16">
        <v>360.03094520269548</v>
      </c>
      <c r="R199" s="16">
        <v>403.65599630543437</v>
      </c>
      <c r="S199" s="16">
        <v>386.98324863194682</v>
      </c>
      <c r="T199" s="16">
        <v>0</v>
      </c>
      <c r="U199" s="17">
        <v>1767.3007276439564</v>
      </c>
      <c r="V199" s="16">
        <v>1749.9731242525249</v>
      </c>
      <c r="W199" s="16">
        <v>1074.8901644713781</v>
      </c>
      <c r="X199" s="16">
        <v>1030.4925272432147</v>
      </c>
      <c r="Y199" s="16">
        <v>1414.2615450908643</v>
      </c>
      <c r="Z199" s="18">
        <v>6.7426492478505368E-3</v>
      </c>
      <c r="AA199" s="19">
        <v>4.0360397343165814E-3</v>
      </c>
      <c r="AB199" s="19">
        <v>5.4223071303527879E-3</v>
      </c>
      <c r="AC199" s="18">
        <v>0.17063045063019788</v>
      </c>
      <c r="AD199" s="19">
        <v>0.27300872100831658</v>
      </c>
      <c r="AE199" s="17">
        <v>0</v>
      </c>
    </row>
    <row r="200" spans="2:31" x14ac:dyDescent="0.25">
      <c r="B200" s="15" t="s">
        <v>38</v>
      </c>
      <c r="C200" s="15" t="s">
        <v>427</v>
      </c>
      <c r="D200" s="15" t="s">
        <v>371</v>
      </c>
      <c r="E200" s="15" t="s">
        <v>428</v>
      </c>
      <c r="F200" s="16">
        <v>20492106.609999999</v>
      </c>
      <c r="G200" s="16">
        <v>1404561.96</v>
      </c>
      <c r="H200" s="17">
        <v>42667.19082994802</v>
      </c>
      <c r="I200" s="16">
        <v>42667.19082994802</v>
      </c>
      <c r="J200" s="17">
        <v>0</v>
      </c>
      <c r="K200" s="16">
        <v>83128.215005973441</v>
      </c>
      <c r="L200" s="16">
        <v>83177.973049319087</v>
      </c>
      <c r="M200" s="16">
        <v>85948.490578632831</v>
      </c>
      <c r="N200" s="16">
        <v>89038.353102928348</v>
      </c>
      <c r="O200" s="16">
        <v>89108.866728683861</v>
      </c>
      <c r="P200" s="17">
        <v>21464.526784991904</v>
      </c>
      <c r="Q200" s="16">
        <v>21473.017022350439</v>
      </c>
      <c r="R200" s="16">
        <v>23464.687485467897</v>
      </c>
      <c r="S200" s="16">
        <v>24308.246901317205</v>
      </c>
      <c r="T200" s="16">
        <v>0</v>
      </c>
      <c r="U200" s="17">
        <v>104330.87905092956</v>
      </c>
      <c r="V200" s="16">
        <v>104372.14685691668</v>
      </c>
      <c r="W200" s="16">
        <v>62483.803093164934</v>
      </c>
      <c r="X200" s="16">
        <v>64730.106201611139</v>
      </c>
      <c r="Y200" s="16">
        <v>89108.866728683861</v>
      </c>
      <c r="Z200" s="18">
        <v>5.0922784533533674E-3</v>
      </c>
      <c r="AA200" s="19">
        <v>3.1039734400146201E-3</v>
      </c>
      <c r="AB200" s="19">
        <v>4.3484483281577002E-3</v>
      </c>
      <c r="AC200" s="18">
        <v>0.17063045063019788</v>
      </c>
      <c r="AD200" s="19">
        <v>0.27300872100831658</v>
      </c>
      <c r="AE200" s="17">
        <v>0</v>
      </c>
    </row>
    <row r="201" spans="2:31" x14ac:dyDescent="0.25">
      <c r="B201" s="15" t="s">
        <v>38</v>
      </c>
      <c r="C201" s="15" t="s">
        <v>429</v>
      </c>
      <c r="D201" s="15" t="s">
        <v>371</v>
      </c>
      <c r="E201" s="15" t="s">
        <v>430</v>
      </c>
      <c r="F201" s="16">
        <v>1276850.1900000002</v>
      </c>
      <c r="G201" s="16">
        <v>976360</v>
      </c>
      <c r="H201" s="17">
        <v>2658.5656494388782</v>
      </c>
      <c r="I201" s="16">
        <v>2658.5656494388782</v>
      </c>
      <c r="J201" s="17">
        <v>0</v>
      </c>
      <c r="K201" s="16">
        <v>7773.1729579020002</v>
      </c>
      <c r="L201" s="16">
        <v>7670.8943663506579</v>
      </c>
      <c r="M201" s="16">
        <v>7238.1772482488259</v>
      </c>
      <c r="N201" s="16">
        <v>6939.2090575602888</v>
      </c>
      <c r="O201" s="16">
        <v>6923.4738896293111</v>
      </c>
      <c r="P201" s="17">
        <v>1779.9722594270065</v>
      </c>
      <c r="Q201" s="16">
        <v>1762.5204172607785</v>
      </c>
      <c r="R201" s="16">
        <v>1976.0855129759079</v>
      </c>
      <c r="S201" s="16">
        <v>1894.4645896138488</v>
      </c>
      <c r="T201" s="16">
        <v>0</v>
      </c>
      <c r="U201" s="17">
        <v>8651.7663479138719</v>
      </c>
      <c r="V201" s="16">
        <v>8566.9395985287574</v>
      </c>
      <c r="W201" s="16">
        <v>5262.0917352729175</v>
      </c>
      <c r="X201" s="16">
        <v>5044.7444679464397</v>
      </c>
      <c r="Y201" s="16">
        <v>6923.4738896293111</v>
      </c>
      <c r="Z201" s="18">
        <v>6.7426492478505351E-3</v>
      </c>
      <c r="AA201" s="19">
        <v>4.0360397343165832E-3</v>
      </c>
      <c r="AB201" s="19">
        <v>5.4223071303527862E-3</v>
      </c>
      <c r="AC201" s="18">
        <v>0.17063045063019786</v>
      </c>
      <c r="AD201" s="19">
        <v>0.27300872100831652</v>
      </c>
      <c r="AE201" s="17">
        <v>0</v>
      </c>
    </row>
    <row r="202" spans="2:31" x14ac:dyDescent="0.25">
      <c r="B202" s="15" t="s">
        <v>38</v>
      </c>
      <c r="C202" s="15" t="s">
        <v>431</v>
      </c>
      <c r="D202" s="15" t="s">
        <v>371</v>
      </c>
      <c r="E202" s="15" t="s">
        <v>432</v>
      </c>
      <c r="F202" s="16">
        <v>775779.36</v>
      </c>
      <c r="G202" s="16">
        <v>2459293</v>
      </c>
      <c r="H202" s="17">
        <v>1615.2719983850866</v>
      </c>
      <c r="I202" s="16">
        <v>1615.2719983850866</v>
      </c>
      <c r="J202" s="17">
        <v>0</v>
      </c>
      <c r="K202" s="16">
        <v>4722.7679407327496</v>
      </c>
      <c r="L202" s="16">
        <v>4660.6262573020558</v>
      </c>
      <c r="M202" s="16">
        <v>4397.7191350952726</v>
      </c>
      <c r="N202" s="16">
        <v>4216.0742142978597</v>
      </c>
      <c r="O202" s="16">
        <v>4206.513955308521</v>
      </c>
      <c r="P202" s="17">
        <v>1081.4626109238682</v>
      </c>
      <c r="Q202" s="16">
        <v>1070.8593474771694</v>
      </c>
      <c r="R202" s="16">
        <v>1200.6156764261605</v>
      </c>
      <c r="S202" s="16">
        <v>1151.0250289215953</v>
      </c>
      <c r="T202" s="16">
        <v>0</v>
      </c>
      <c r="U202" s="17">
        <v>5256.5773281939682</v>
      </c>
      <c r="V202" s="16">
        <v>5205.0389082099728</v>
      </c>
      <c r="W202" s="16">
        <v>3197.1034586691121</v>
      </c>
      <c r="X202" s="16">
        <v>3065.0491853762642</v>
      </c>
      <c r="Y202" s="16">
        <v>4206.513955308521</v>
      </c>
      <c r="Z202" s="18">
        <v>6.7426492478505368E-3</v>
      </c>
      <c r="AA202" s="19">
        <v>4.0360397343165823E-3</v>
      </c>
      <c r="AB202" s="19">
        <v>5.4223071303527862E-3</v>
      </c>
      <c r="AC202" s="18">
        <v>0.17063045063019786</v>
      </c>
      <c r="AD202" s="19">
        <v>0.27300872100831658</v>
      </c>
      <c r="AE202" s="17">
        <v>7486.0747371917605</v>
      </c>
    </row>
    <row r="203" spans="2:31" x14ac:dyDescent="0.25">
      <c r="B203" s="15" t="s">
        <v>38</v>
      </c>
      <c r="C203" s="15" t="s">
        <v>433</v>
      </c>
      <c r="D203" s="15" t="s">
        <v>371</v>
      </c>
      <c r="E203" s="15" t="s">
        <v>434</v>
      </c>
      <c r="F203" s="16">
        <v>399419.49000000005</v>
      </c>
      <c r="G203" s="16">
        <v>362642</v>
      </c>
      <c r="H203" s="17">
        <v>831.64254048503199</v>
      </c>
      <c r="I203" s="16">
        <v>831.64254048503199</v>
      </c>
      <c r="J203" s="17">
        <v>0</v>
      </c>
      <c r="K203" s="16">
        <v>2431.5748259605998</v>
      </c>
      <c r="L203" s="16">
        <v>2399.5804203558546</v>
      </c>
      <c r="M203" s="16">
        <v>2264.2194735665503</v>
      </c>
      <c r="N203" s="16">
        <v>2170.697364875758</v>
      </c>
      <c r="O203" s="16">
        <v>2165.7751486288744</v>
      </c>
      <c r="P203" s="17">
        <v>556.80424974090568</v>
      </c>
      <c r="Q203" s="16">
        <v>551.3450298949225</v>
      </c>
      <c r="R203" s="16">
        <v>618.15166256052771</v>
      </c>
      <c r="S203" s="16">
        <v>592.6193112808503</v>
      </c>
      <c r="T203" s="16">
        <v>0</v>
      </c>
      <c r="U203" s="17">
        <v>2706.4131167047262</v>
      </c>
      <c r="V203" s="16">
        <v>2679.8779309459642</v>
      </c>
      <c r="W203" s="16">
        <v>1646.0678110060226</v>
      </c>
      <c r="X203" s="16">
        <v>1578.0780535949077</v>
      </c>
      <c r="Y203" s="16">
        <v>2165.7751486288744</v>
      </c>
      <c r="Z203" s="18">
        <v>6.7426492478505368E-3</v>
      </c>
      <c r="AA203" s="19">
        <v>4.0360397343165832E-3</v>
      </c>
      <c r="AB203" s="19">
        <v>5.4223071303527879E-3</v>
      </c>
      <c r="AC203" s="18">
        <v>0.17063045063019786</v>
      </c>
      <c r="AD203" s="19">
        <v>0.27300872100831658</v>
      </c>
      <c r="AE203" s="17">
        <v>0</v>
      </c>
    </row>
    <row r="204" spans="2:31" x14ac:dyDescent="0.25">
      <c r="B204" s="15" t="s">
        <v>38</v>
      </c>
      <c r="C204" s="15" t="s">
        <v>435</v>
      </c>
      <c r="D204" s="15" t="s">
        <v>371</v>
      </c>
      <c r="E204" s="15" t="s">
        <v>436</v>
      </c>
      <c r="F204" s="16">
        <v>6061297.4100000001</v>
      </c>
      <c r="G204" s="16">
        <v>1422272</v>
      </c>
      <c r="H204" s="17">
        <v>12620.397609259737</v>
      </c>
      <c r="I204" s="16">
        <v>12620.397609259737</v>
      </c>
      <c r="J204" s="17">
        <v>0</v>
      </c>
      <c r="K204" s="16">
        <v>27894.910194495224</v>
      </c>
      <c r="L204" s="16">
        <v>27972.554509123034</v>
      </c>
      <c r="M204" s="16">
        <v>28467.481138623334</v>
      </c>
      <c r="N204" s="16">
        <v>28880.707670917021</v>
      </c>
      <c r="O204" s="16">
        <v>28903.072472187901</v>
      </c>
      <c r="P204" s="17">
        <v>6913.1452279758805</v>
      </c>
      <c r="Q204" s="16">
        <v>6926.3937123696951</v>
      </c>
      <c r="R204" s="16">
        <v>7771.870615983933</v>
      </c>
      <c r="S204" s="16">
        <v>7884.6850630520876</v>
      </c>
      <c r="T204" s="16">
        <v>0</v>
      </c>
      <c r="U204" s="17">
        <v>33602.162575779075</v>
      </c>
      <c r="V204" s="16">
        <v>33666.558406013079</v>
      </c>
      <c r="W204" s="16">
        <v>20695.610522639399</v>
      </c>
      <c r="X204" s="16">
        <v>20996.022607864936</v>
      </c>
      <c r="Y204" s="16">
        <v>28903.072472187901</v>
      </c>
      <c r="Z204" s="18">
        <v>5.5490364877007542E-3</v>
      </c>
      <c r="AA204" s="19">
        <v>3.4391674183254055E-3</v>
      </c>
      <c r="AB204" s="19">
        <v>4.7684630066994029E-3</v>
      </c>
      <c r="AC204" s="18">
        <v>0.17063045063019786</v>
      </c>
      <c r="AD204" s="19">
        <v>0.27300872100831663</v>
      </c>
      <c r="AE204" s="17">
        <v>0</v>
      </c>
    </row>
    <row r="205" spans="2:31" x14ac:dyDescent="0.25">
      <c r="B205" s="15" t="s">
        <v>38</v>
      </c>
      <c r="C205" s="15" t="s">
        <v>437</v>
      </c>
      <c r="D205" s="15" t="s">
        <v>371</v>
      </c>
      <c r="E205" s="15" t="s">
        <v>438</v>
      </c>
      <c r="F205" s="16">
        <v>14810723.370000001</v>
      </c>
      <c r="G205" s="16">
        <v>856020</v>
      </c>
      <c r="H205" s="17">
        <v>30837.82318646452</v>
      </c>
      <c r="I205" s="16">
        <v>30837.82318646452</v>
      </c>
      <c r="J205" s="17">
        <v>0</v>
      </c>
      <c r="K205" s="16">
        <v>59558.505372238156</v>
      </c>
      <c r="L205" s="16">
        <v>59584.522415829706</v>
      </c>
      <c r="M205" s="16">
        <v>61638.218176523827</v>
      </c>
      <c r="N205" s="16">
        <v>63950.56364636666</v>
      </c>
      <c r="O205" s="16">
        <v>64001.289242179904</v>
      </c>
      <c r="P205" s="17">
        <v>15424.366277286867</v>
      </c>
      <c r="Q205" s="16">
        <v>15428.80557715895</v>
      </c>
      <c r="R205" s="16">
        <v>16827.771109604342</v>
      </c>
      <c r="S205" s="16">
        <v>17459.061588855406</v>
      </c>
      <c r="T205" s="16">
        <v>0</v>
      </c>
      <c r="U205" s="17">
        <v>74971.962281415807</v>
      </c>
      <c r="V205" s="16">
        <v>74993.540025135269</v>
      </c>
      <c r="W205" s="16">
        <v>44810.447066919485</v>
      </c>
      <c r="X205" s="16">
        <v>46491.502057511258</v>
      </c>
      <c r="Y205" s="16">
        <v>64001.289242179904</v>
      </c>
      <c r="Z205" s="18">
        <v>5.0627338908481373E-3</v>
      </c>
      <c r="AA205" s="19">
        <v>3.08229202732151E-3</v>
      </c>
      <c r="AB205" s="19">
        <v>4.3212804427782588E-3</v>
      </c>
      <c r="AC205" s="18">
        <v>0.17063045063019791</v>
      </c>
      <c r="AD205" s="19">
        <v>0.27300872100831658</v>
      </c>
      <c r="AE205" s="17">
        <v>0</v>
      </c>
    </row>
    <row r="206" spans="2:31" x14ac:dyDescent="0.25">
      <c r="B206" s="15" t="s">
        <v>38</v>
      </c>
      <c r="C206" s="15" t="s">
        <v>439</v>
      </c>
      <c r="D206" s="15" t="s">
        <v>371</v>
      </c>
      <c r="E206" s="15" t="s">
        <v>440</v>
      </c>
      <c r="F206" s="16">
        <v>1164211.5</v>
      </c>
      <c r="G206" s="16">
        <v>323876</v>
      </c>
      <c r="H206" s="17">
        <v>2424.0374687822314</v>
      </c>
      <c r="I206" s="16">
        <v>2424.0374687822314</v>
      </c>
      <c r="J206" s="17">
        <v>0</v>
      </c>
      <c r="K206" s="16">
        <v>5524.3579016504518</v>
      </c>
      <c r="L206" s="16">
        <v>5542.4397865932342</v>
      </c>
      <c r="M206" s="16">
        <v>5621.1595979850972</v>
      </c>
      <c r="N206" s="16">
        <v>5675.3170200499681</v>
      </c>
      <c r="O206" s="16">
        <v>5679.6886153630603</v>
      </c>
      <c r="P206" s="17">
        <v>1356.2382838439073</v>
      </c>
      <c r="Q206" s="16">
        <v>1359.3236040199372</v>
      </c>
      <c r="R206" s="16">
        <v>1534.6255924295342</v>
      </c>
      <c r="S206" s="16">
        <v>1549.4110409605632</v>
      </c>
      <c r="T206" s="16">
        <v>0</v>
      </c>
      <c r="U206" s="17">
        <v>6592.1570865887761</v>
      </c>
      <c r="V206" s="16">
        <v>6607.1536513555284</v>
      </c>
      <c r="W206" s="16">
        <v>4086.534005555563</v>
      </c>
      <c r="X206" s="16">
        <v>4125.9059790894044</v>
      </c>
      <c r="Y206" s="16">
        <v>5679.6886153630603</v>
      </c>
      <c r="Z206" s="18">
        <v>5.6687769953931502E-3</v>
      </c>
      <c r="AA206" s="19">
        <v>3.52703953905496E-3</v>
      </c>
      <c r="AB206" s="19">
        <v>4.8785711319318361E-3</v>
      </c>
      <c r="AC206" s="18">
        <v>0.17063045063019788</v>
      </c>
      <c r="AD206" s="19">
        <v>0.27300872100831652</v>
      </c>
      <c r="AE206" s="17">
        <v>141.25</v>
      </c>
    </row>
    <row r="207" spans="2:31" x14ac:dyDescent="0.25">
      <c r="B207" s="15" t="s">
        <v>38</v>
      </c>
      <c r="C207" s="15" t="s">
        <v>441</v>
      </c>
      <c r="D207" s="15" t="s">
        <v>371</v>
      </c>
      <c r="E207" s="15" t="s">
        <v>442</v>
      </c>
      <c r="F207" s="16">
        <v>755644.05000000016</v>
      </c>
      <c r="G207" s="16">
        <v>380746</v>
      </c>
      <c r="H207" s="17">
        <v>1573.3477037998282</v>
      </c>
      <c r="I207" s="16">
        <v>1573.3477037998282</v>
      </c>
      <c r="J207" s="17">
        <v>0</v>
      </c>
      <c r="K207" s="16">
        <v>4145.7130531256862</v>
      </c>
      <c r="L207" s="16">
        <v>4168.1075084368904</v>
      </c>
      <c r="M207" s="16">
        <v>4164.2295779968645</v>
      </c>
      <c r="N207" s="16">
        <v>4106.6462433243942</v>
      </c>
      <c r="O207" s="16">
        <v>4097.3341203236587</v>
      </c>
      <c r="P207" s="17">
        <v>975.84591413568103</v>
      </c>
      <c r="Q207" s="16">
        <v>979.66709013704917</v>
      </c>
      <c r="R207" s="16">
        <v>1136.8709910739258</v>
      </c>
      <c r="S207" s="16">
        <v>1121.1502385235945</v>
      </c>
      <c r="T207" s="16">
        <v>0</v>
      </c>
      <c r="U207" s="17">
        <v>4743.2148427898337</v>
      </c>
      <c r="V207" s="16">
        <v>4761.7881220996696</v>
      </c>
      <c r="W207" s="16">
        <v>3027.3585869229387</v>
      </c>
      <c r="X207" s="16">
        <v>2985.4960048007997</v>
      </c>
      <c r="Y207" s="16">
        <v>4097.3341203236587</v>
      </c>
      <c r="Z207" s="18">
        <v>6.2893388526578759E-3</v>
      </c>
      <c r="AA207" s="19">
        <v>3.9786289534892369E-3</v>
      </c>
      <c r="AB207" s="19">
        <v>5.4223071303527871E-3</v>
      </c>
      <c r="AC207" s="18">
        <v>0.17063045063019786</v>
      </c>
      <c r="AD207" s="19">
        <v>0.27300872100831658</v>
      </c>
      <c r="AE207" s="17">
        <v>0</v>
      </c>
    </row>
    <row r="208" spans="2:31" x14ac:dyDescent="0.25">
      <c r="B208" s="15" t="s">
        <v>38</v>
      </c>
      <c r="C208" s="15" t="s">
        <v>443</v>
      </c>
      <c r="D208" s="15" t="s">
        <v>371</v>
      </c>
      <c r="E208" s="15" t="s">
        <v>444</v>
      </c>
      <c r="F208" s="16">
        <v>160083.34</v>
      </c>
      <c r="G208" s="16">
        <v>388476</v>
      </c>
      <c r="H208" s="17">
        <v>333.3140192205671</v>
      </c>
      <c r="I208" s="16">
        <v>333.3140192205671</v>
      </c>
      <c r="J208" s="17">
        <v>0</v>
      </c>
      <c r="K208" s="16">
        <v>974.55089034261061</v>
      </c>
      <c r="L208" s="16">
        <v>961.72785231178671</v>
      </c>
      <c r="M208" s="16">
        <v>907.47653756599357</v>
      </c>
      <c r="N208" s="16">
        <v>869.99381101435483</v>
      </c>
      <c r="O208" s="16">
        <v>868.02103593268953</v>
      </c>
      <c r="P208" s="17">
        <v>223.161578882188</v>
      </c>
      <c r="Q208" s="16">
        <v>220.97357812454027</v>
      </c>
      <c r="R208" s="16">
        <v>247.74900886594745</v>
      </c>
      <c r="S208" s="16">
        <v>237.51589763017873</v>
      </c>
      <c r="T208" s="16">
        <v>0</v>
      </c>
      <c r="U208" s="17">
        <v>1084.7033306809897</v>
      </c>
      <c r="V208" s="16">
        <v>1074.0682934078136</v>
      </c>
      <c r="W208" s="16">
        <v>659.72752870004615</v>
      </c>
      <c r="X208" s="16">
        <v>632.47791338417608</v>
      </c>
      <c r="Y208" s="16">
        <v>868.02103593268953</v>
      </c>
      <c r="Z208" s="18">
        <v>6.7426492478505351E-3</v>
      </c>
      <c r="AA208" s="19">
        <v>4.0360397343165832E-3</v>
      </c>
      <c r="AB208" s="19">
        <v>5.4223071303527871E-3</v>
      </c>
      <c r="AC208" s="18">
        <v>0.17063045063019788</v>
      </c>
      <c r="AD208" s="19">
        <v>0.27300872100831658</v>
      </c>
      <c r="AE208" s="17">
        <v>0</v>
      </c>
    </row>
    <row r="209" spans="2:31" x14ac:dyDescent="0.25">
      <c r="B209" s="15" t="s">
        <v>38</v>
      </c>
      <c r="C209" s="15" t="s">
        <v>445</v>
      </c>
      <c r="D209" s="15" t="s">
        <v>371</v>
      </c>
      <c r="E209" s="15" t="s">
        <v>446</v>
      </c>
      <c r="F209" s="16">
        <v>3035867.2799999993</v>
      </c>
      <c r="G209" s="16">
        <v>425216</v>
      </c>
      <c r="H209" s="17">
        <v>6321.064546235797</v>
      </c>
      <c r="I209" s="16">
        <v>6321.064546235797</v>
      </c>
      <c r="J209" s="17">
        <v>0</v>
      </c>
      <c r="K209" s="16">
        <v>13028.41195187861</v>
      </c>
      <c r="L209" s="16">
        <v>13049.354360334713</v>
      </c>
      <c r="M209" s="16">
        <v>13389.80697825001</v>
      </c>
      <c r="N209" s="16">
        <v>13739.579378201586</v>
      </c>
      <c r="O209" s="16">
        <v>13750.351013097166</v>
      </c>
      <c r="P209" s="17">
        <v>3301.6098943316847</v>
      </c>
      <c r="Q209" s="16">
        <v>3305.1833069238305</v>
      </c>
      <c r="R209" s="16">
        <v>3655.5340776802686</v>
      </c>
      <c r="S209" s="16">
        <v>3751.0249932350362</v>
      </c>
      <c r="T209" s="16">
        <v>0</v>
      </c>
      <c r="U209" s="17">
        <v>16047.866603782722</v>
      </c>
      <c r="V209" s="16">
        <v>16065.235599646679</v>
      </c>
      <c r="W209" s="16">
        <v>9734.2729005697402</v>
      </c>
      <c r="X209" s="16">
        <v>9988.5543849665501</v>
      </c>
      <c r="Y209" s="16">
        <v>13750.351013097166</v>
      </c>
      <c r="Z209" s="18">
        <v>5.2889502803675605E-3</v>
      </c>
      <c r="AA209" s="19">
        <v>3.2483019622544717E-3</v>
      </c>
      <c r="AB209" s="19">
        <v>4.5292991243995259E-3</v>
      </c>
      <c r="AC209" s="18">
        <v>0.17063045063019788</v>
      </c>
      <c r="AD209" s="19">
        <v>0.27300872100831669</v>
      </c>
      <c r="AE209" s="17">
        <v>0</v>
      </c>
    </row>
    <row r="210" spans="2:31" x14ac:dyDescent="0.25">
      <c r="B210" s="15" t="s">
        <v>38</v>
      </c>
      <c r="C210" s="15" t="s">
        <v>447</v>
      </c>
      <c r="D210" s="15" t="s">
        <v>371</v>
      </c>
      <c r="E210" s="15" t="s">
        <v>448</v>
      </c>
      <c r="F210" s="16">
        <v>497789.37000000005</v>
      </c>
      <c r="G210" s="16">
        <v>380746</v>
      </c>
      <c r="H210" s="17">
        <v>1036.461231006137</v>
      </c>
      <c r="I210" s="16">
        <v>1036.461231006137</v>
      </c>
      <c r="J210" s="17">
        <v>0</v>
      </c>
      <c r="K210" s="16">
        <v>3030.4282365459594</v>
      </c>
      <c r="L210" s="16">
        <v>2990.5541808019334</v>
      </c>
      <c r="M210" s="16">
        <v>2821.8562526541323</v>
      </c>
      <c r="N210" s="16">
        <v>2705.3013204792878</v>
      </c>
      <c r="O210" s="16">
        <v>2699.1668503648225</v>
      </c>
      <c r="P210" s="17">
        <v>693.9351825116197</v>
      </c>
      <c r="Q210" s="16">
        <v>687.13145441156269</v>
      </c>
      <c r="R210" s="16">
        <v>770.39136640642562</v>
      </c>
      <c r="S210" s="16">
        <v>738.57085344615598</v>
      </c>
      <c r="T210" s="16">
        <v>0</v>
      </c>
      <c r="U210" s="17">
        <v>3372.9542850404769</v>
      </c>
      <c r="V210" s="16">
        <v>3339.8839573965079</v>
      </c>
      <c r="W210" s="16">
        <v>2051.4648862477065</v>
      </c>
      <c r="X210" s="16">
        <v>1966.7304670331318</v>
      </c>
      <c r="Y210" s="16">
        <v>2699.1668503648225</v>
      </c>
      <c r="Z210" s="18">
        <v>6.742649247850536E-3</v>
      </c>
      <c r="AA210" s="19">
        <v>4.0360397343165823E-3</v>
      </c>
      <c r="AB210" s="19">
        <v>5.4223071303527879E-3</v>
      </c>
      <c r="AC210" s="18">
        <v>0.17063045063019788</v>
      </c>
      <c r="AD210" s="19">
        <v>0.27300872100831652</v>
      </c>
      <c r="AE210" s="17">
        <v>0</v>
      </c>
    </row>
    <row r="211" spans="2:31" x14ac:dyDescent="0.25">
      <c r="B211" s="15" t="s">
        <v>38</v>
      </c>
      <c r="C211" s="15" t="s">
        <v>449</v>
      </c>
      <c r="D211" s="15" t="s">
        <v>371</v>
      </c>
      <c r="E211" s="15" t="s">
        <v>450</v>
      </c>
      <c r="F211" s="16">
        <v>693290.89</v>
      </c>
      <c r="G211" s="16">
        <v>357599</v>
      </c>
      <c r="H211" s="17">
        <v>1443.5204377601322</v>
      </c>
      <c r="I211" s="16">
        <v>1443.5204377601322</v>
      </c>
      <c r="J211" s="17">
        <v>0</v>
      </c>
      <c r="K211" s="16">
        <v>3830.7867183817011</v>
      </c>
      <c r="L211" s="16">
        <v>3851.8501903067354</v>
      </c>
      <c r="M211" s="16">
        <v>3845.6260809485989</v>
      </c>
      <c r="N211" s="16">
        <v>3767.7798547471202</v>
      </c>
      <c r="O211" s="16">
        <v>3759.2361362556303</v>
      </c>
      <c r="P211" s="17">
        <v>899.95740681455845</v>
      </c>
      <c r="Q211" s="16">
        <v>903.55147652096321</v>
      </c>
      <c r="R211" s="16">
        <v>1049.8894578360018</v>
      </c>
      <c r="S211" s="16">
        <v>1028.6367591854062</v>
      </c>
      <c r="T211" s="16">
        <v>0</v>
      </c>
      <c r="U211" s="17">
        <v>4374.3497493272744</v>
      </c>
      <c r="V211" s="16">
        <v>4391.8191515459039</v>
      </c>
      <c r="W211" s="16">
        <v>2795.736623112597</v>
      </c>
      <c r="X211" s="16">
        <v>2739.1430955617143</v>
      </c>
      <c r="Y211" s="16">
        <v>3759.2361362556303</v>
      </c>
      <c r="Z211" s="18">
        <v>6.3221434374200252E-3</v>
      </c>
      <c r="AA211" s="19">
        <v>3.9917441571129773E-3</v>
      </c>
      <c r="AB211" s="19">
        <v>5.4223071303527879E-3</v>
      </c>
      <c r="AC211" s="18">
        <v>0.17063045063019788</v>
      </c>
      <c r="AD211" s="19">
        <v>0.27300872100831658</v>
      </c>
      <c r="AE211" s="17">
        <v>0</v>
      </c>
    </row>
    <row r="212" spans="2:31" x14ac:dyDescent="0.25">
      <c r="B212" s="15" t="s">
        <v>38</v>
      </c>
      <c r="C212" s="15" t="s">
        <v>451</v>
      </c>
      <c r="D212" s="15" t="s">
        <v>371</v>
      </c>
      <c r="E212" s="15" t="s">
        <v>452</v>
      </c>
      <c r="F212" s="16">
        <v>257560.64</v>
      </c>
      <c r="G212" s="16">
        <v>458198</v>
      </c>
      <c r="H212" s="17">
        <v>536.27424384961967</v>
      </c>
      <c r="I212" s="16">
        <v>536.27424384961967</v>
      </c>
      <c r="J212" s="17">
        <v>0</v>
      </c>
      <c r="K212" s="16">
        <v>1567.9704773102098</v>
      </c>
      <c r="L212" s="16">
        <v>1547.3392868192859</v>
      </c>
      <c r="M212" s="16">
        <v>1460.0534808961468</v>
      </c>
      <c r="N212" s="16">
        <v>1399.7469240765233</v>
      </c>
      <c r="O212" s="16">
        <v>1396.5728947702273</v>
      </c>
      <c r="P212" s="17">
        <v>359.04822500771684</v>
      </c>
      <c r="Q212" s="16">
        <v>355.52791567721289</v>
      </c>
      <c r="R212" s="16">
        <v>398.60733342319759</v>
      </c>
      <c r="S212" s="16">
        <v>382.14311747745461</v>
      </c>
      <c r="T212" s="16">
        <v>0</v>
      </c>
      <c r="U212" s="17">
        <v>1745.1964961521128</v>
      </c>
      <c r="V212" s="16">
        <v>1728.0856149916929</v>
      </c>
      <c r="W212" s="16">
        <v>1061.4461474729492</v>
      </c>
      <c r="X212" s="16">
        <v>1017.6038065990688</v>
      </c>
      <c r="Y212" s="16">
        <v>1396.5728947702273</v>
      </c>
      <c r="Z212" s="18">
        <v>6.742649247850536E-3</v>
      </c>
      <c r="AA212" s="19">
        <v>4.0360397343165823E-3</v>
      </c>
      <c r="AB212" s="19">
        <v>5.4223071303527871E-3</v>
      </c>
      <c r="AC212" s="18">
        <v>0.17063045063019788</v>
      </c>
      <c r="AD212" s="19">
        <v>0.27300872100831658</v>
      </c>
      <c r="AE212" s="17">
        <v>44.761342720947674</v>
      </c>
    </row>
    <row r="213" spans="2:31" x14ac:dyDescent="0.25">
      <c r="B213" s="15" t="s">
        <v>38</v>
      </c>
      <c r="C213" s="15" t="s">
        <v>453</v>
      </c>
      <c r="D213" s="15" t="s">
        <v>371</v>
      </c>
      <c r="E213" s="15" t="s">
        <v>454</v>
      </c>
      <c r="F213" s="16">
        <v>4537953.7800000012</v>
      </c>
      <c r="G213" s="16">
        <v>1967685.8</v>
      </c>
      <c r="H213" s="17">
        <v>9448.6010439872462</v>
      </c>
      <c r="I213" s="16">
        <v>9448.6010439872462</v>
      </c>
      <c r="J213" s="17">
        <v>0</v>
      </c>
      <c r="K213" s="16">
        <v>23849.52303397765</v>
      </c>
      <c r="L213" s="16">
        <v>23964.082717774025</v>
      </c>
      <c r="M213" s="16">
        <v>24043.57807825748</v>
      </c>
      <c r="N213" s="16">
        <v>23903.937166314507</v>
      </c>
      <c r="O213" s="16">
        <v>23922.033285737096</v>
      </c>
      <c r="P213" s="17">
        <v>5681.6739165633926</v>
      </c>
      <c r="Q213" s="16">
        <v>5701.2212870336189</v>
      </c>
      <c r="R213" s="16">
        <v>6564.1064996086707</v>
      </c>
      <c r="S213" s="16">
        <v>6525.9833128386472</v>
      </c>
      <c r="T213" s="16">
        <v>0</v>
      </c>
      <c r="U213" s="17">
        <v>27616.450161401503</v>
      </c>
      <c r="V213" s="16">
        <v>27711.46247472765</v>
      </c>
      <c r="W213" s="16">
        <v>17479.471578648809</v>
      </c>
      <c r="X213" s="16">
        <v>17377.953853475861</v>
      </c>
      <c r="Y213" s="16">
        <v>23922.033285737096</v>
      </c>
      <c r="Z213" s="18">
        <v>6.0961300311138406E-3</v>
      </c>
      <c r="AA213" s="19">
        <v>3.8406545242649719E-3</v>
      </c>
      <c r="AB213" s="19">
        <v>5.2715462619227224E-3</v>
      </c>
      <c r="AC213" s="18">
        <v>0.17063045063019788</v>
      </c>
      <c r="AD213" s="19">
        <v>0.27300872100831647</v>
      </c>
      <c r="AE213" s="17">
        <v>0</v>
      </c>
    </row>
    <row r="214" spans="2:31" x14ac:dyDescent="0.25">
      <c r="B214" s="15" t="s">
        <v>38</v>
      </c>
      <c r="C214" s="15" t="s">
        <v>455</v>
      </c>
      <c r="D214" s="15" t="s">
        <v>371</v>
      </c>
      <c r="E214" s="15" t="s">
        <v>456</v>
      </c>
      <c r="F214" s="16">
        <v>350062.88</v>
      </c>
      <c r="G214" s="16">
        <v>394950</v>
      </c>
      <c r="H214" s="17">
        <v>728.87575629498417</v>
      </c>
      <c r="I214" s="16">
        <v>728.87575629498417</v>
      </c>
      <c r="J214" s="17">
        <v>0</v>
      </c>
      <c r="K214" s="16">
        <v>2131.103032832139</v>
      </c>
      <c r="L214" s="16">
        <v>2103.0622034527687</v>
      </c>
      <c r="M214" s="16">
        <v>1984.4279253092793</v>
      </c>
      <c r="N214" s="16">
        <v>1902.4624240465048</v>
      </c>
      <c r="O214" s="16">
        <v>1898.1484502958324</v>
      </c>
      <c r="P214" s="17">
        <v>487.99946958156869</v>
      </c>
      <c r="Q214" s="16">
        <v>483.2148502285221</v>
      </c>
      <c r="R214" s="16">
        <v>541.76612982187351</v>
      </c>
      <c r="S214" s="16">
        <v>519.38883315531484</v>
      </c>
      <c r="T214" s="16">
        <v>0</v>
      </c>
      <c r="U214" s="17">
        <v>2371.9793195455545</v>
      </c>
      <c r="V214" s="16">
        <v>2348.7231095192305</v>
      </c>
      <c r="W214" s="16">
        <v>1442.6617954874059</v>
      </c>
      <c r="X214" s="16">
        <v>1383.07359089119</v>
      </c>
      <c r="Y214" s="16">
        <v>1898.1484502958324</v>
      </c>
      <c r="Z214" s="18">
        <v>6.742649247850536E-3</v>
      </c>
      <c r="AA214" s="19">
        <v>4.0360397343165832E-3</v>
      </c>
      <c r="AB214" s="19">
        <v>5.4223071303527879E-3</v>
      </c>
      <c r="AC214" s="18">
        <v>0.17063045063019788</v>
      </c>
      <c r="AD214" s="19">
        <v>0.27300872100831658</v>
      </c>
      <c r="AE214" s="17">
        <v>0</v>
      </c>
    </row>
    <row r="215" spans="2:31" x14ac:dyDescent="0.25">
      <c r="B215" s="15" t="s">
        <v>38</v>
      </c>
      <c r="C215" s="15" t="s">
        <v>457</v>
      </c>
      <c r="D215" s="15" t="s">
        <v>371</v>
      </c>
      <c r="E215" s="15" t="s">
        <v>458</v>
      </c>
      <c r="F215" s="16">
        <v>704899.95000000007</v>
      </c>
      <c r="G215" s="16">
        <v>414932</v>
      </c>
      <c r="H215" s="17">
        <v>1467.6919877038845</v>
      </c>
      <c r="I215" s="16">
        <v>1467.6919877038845</v>
      </c>
      <c r="J215" s="17">
        <v>0</v>
      </c>
      <c r="K215" s="16">
        <v>4063.5636564629049</v>
      </c>
      <c r="L215" s="16">
        <v>4088.1889108184023</v>
      </c>
      <c r="M215" s="16">
        <v>3995.9196625735208</v>
      </c>
      <c r="N215" s="16">
        <v>3830.8708069454842</v>
      </c>
      <c r="O215" s="16">
        <v>3822.184025070324</v>
      </c>
      <c r="P215" s="17">
        <v>943.80064311500473</v>
      </c>
      <c r="Q215" s="16">
        <v>948.00246136256601</v>
      </c>
      <c r="R215" s="16">
        <v>1090.9209163311805</v>
      </c>
      <c r="S215" s="16">
        <v>1045.8611393522781</v>
      </c>
      <c r="T215" s="16">
        <v>0</v>
      </c>
      <c r="U215" s="17">
        <v>4587.4550010517851</v>
      </c>
      <c r="V215" s="16">
        <v>4607.8784371597212</v>
      </c>
      <c r="W215" s="16">
        <v>2904.9987462423405</v>
      </c>
      <c r="X215" s="16">
        <v>2785.0096675932064</v>
      </c>
      <c r="Y215" s="16">
        <v>3822.184025070324</v>
      </c>
      <c r="Z215" s="18">
        <v>6.5224387079411096E-3</v>
      </c>
      <c r="AA215" s="19">
        <v>4.036039734316584E-3</v>
      </c>
      <c r="AB215" s="19">
        <v>5.4223071303527879E-3</v>
      </c>
      <c r="AC215" s="18">
        <v>0.17063045063019788</v>
      </c>
      <c r="AD215" s="19">
        <v>0.27300872100831647</v>
      </c>
      <c r="AE215" s="17">
        <v>0</v>
      </c>
    </row>
    <row r="216" spans="2:31" x14ac:dyDescent="0.25">
      <c r="B216" s="15" t="s">
        <v>38</v>
      </c>
      <c r="C216" s="15" t="s">
        <v>459</v>
      </c>
      <c r="D216" s="15" t="s">
        <v>371</v>
      </c>
      <c r="E216" s="15" t="s">
        <v>460</v>
      </c>
      <c r="F216" s="16">
        <v>1017319.6800000002</v>
      </c>
      <c r="G216" s="16">
        <v>1390094</v>
      </c>
      <c r="H216" s="17">
        <v>2118.1898839253427</v>
      </c>
      <c r="I216" s="16">
        <v>2118.1898839253427</v>
      </c>
      <c r="J216" s="17">
        <v>0</v>
      </c>
      <c r="K216" s="16">
        <v>6193.2103609723526</v>
      </c>
      <c r="L216" s="16">
        <v>6111.7207509595592</v>
      </c>
      <c r="M216" s="16">
        <v>5766.9570162900454</v>
      </c>
      <c r="N216" s="16">
        <v>5528.7566177911085</v>
      </c>
      <c r="O216" s="16">
        <v>5516.2197547122159</v>
      </c>
      <c r="P216" s="17">
        <v>1418.1779691548304</v>
      </c>
      <c r="Q216" s="16">
        <v>1404.273360276668</v>
      </c>
      <c r="R216" s="16">
        <v>1574.4295591272821</v>
      </c>
      <c r="S216" s="16">
        <v>1509.3987729894075</v>
      </c>
      <c r="T216" s="16">
        <v>0</v>
      </c>
      <c r="U216" s="17">
        <v>6893.2222757428644</v>
      </c>
      <c r="V216" s="16">
        <v>6825.6372746082343</v>
      </c>
      <c r="W216" s="16">
        <v>4192.5274571627633</v>
      </c>
      <c r="X216" s="16">
        <v>4019.357844801701</v>
      </c>
      <c r="Y216" s="16">
        <v>5516.2197547122159</v>
      </c>
      <c r="Z216" s="18">
        <v>6.742649247850536E-3</v>
      </c>
      <c r="AA216" s="19">
        <v>4.0360397343165832E-3</v>
      </c>
      <c r="AB216" s="19">
        <v>5.4223071303527862E-3</v>
      </c>
      <c r="AC216" s="18">
        <v>0.17063045063019783</v>
      </c>
      <c r="AD216" s="19">
        <v>0.27300872100831647</v>
      </c>
      <c r="AE216" s="17">
        <v>0</v>
      </c>
    </row>
    <row r="217" spans="2:31" x14ac:dyDescent="0.25">
      <c r="B217" s="15" t="s">
        <v>38</v>
      </c>
      <c r="C217" s="15" t="s">
        <v>461</v>
      </c>
      <c r="D217" s="15" t="s">
        <v>371</v>
      </c>
      <c r="E217" s="15" t="s">
        <v>462</v>
      </c>
      <c r="F217" s="16">
        <v>431170.86000000004</v>
      </c>
      <c r="G217" s="16">
        <v>380746</v>
      </c>
      <c r="H217" s="17">
        <v>897.75295991068435</v>
      </c>
      <c r="I217" s="16">
        <v>897.75295991068435</v>
      </c>
      <c r="J217" s="17">
        <v>0</v>
      </c>
      <c r="K217" s="16">
        <v>2624.8699302675045</v>
      </c>
      <c r="L217" s="16">
        <v>2590.332168027142</v>
      </c>
      <c r="M217" s="16">
        <v>2444.210866240996</v>
      </c>
      <c r="N217" s="16">
        <v>2343.2543304614769</v>
      </c>
      <c r="O217" s="16">
        <v>2337.9408285783438</v>
      </c>
      <c r="P217" s="17">
        <v>601.06673115135436</v>
      </c>
      <c r="Q217" s="16">
        <v>595.1735372165225</v>
      </c>
      <c r="R217" s="16">
        <v>667.29088246708375</v>
      </c>
      <c r="S217" s="16">
        <v>639.72886775648317</v>
      </c>
      <c r="T217" s="16">
        <v>0</v>
      </c>
      <c r="U217" s="17">
        <v>2921.5561590268344</v>
      </c>
      <c r="V217" s="16">
        <v>2892.9115907213036</v>
      </c>
      <c r="W217" s="16">
        <v>1776.9199837739122</v>
      </c>
      <c r="X217" s="16">
        <v>1703.5254627049937</v>
      </c>
      <c r="Y217" s="16">
        <v>2337.9408285783438</v>
      </c>
      <c r="Z217" s="18">
        <v>6.742649247850536E-3</v>
      </c>
      <c r="AA217" s="19">
        <v>4.0360397343165832E-3</v>
      </c>
      <c r="AB217" s="19">
        <v>5.4223071303527879E-3</v>
      </c>
      <c r="AC217" s="18">
        <v>0.17063045063019786</v>
      </c>
      <c r="AD217" s="19">
        <v>0.27300872100831652</v>
      </c>
      <c r="AE217" s="17">
        <v>8894.4923914493811</v>
      </c>
    </row>
    <row r="218" spans="2:31" x14ac:dyDescent="0.25">
      <c r="B218" s="15" t="s">
        <v>38</v>
      </c>
      <c r="C218" s="15" t="s">
        <v>463</v>
      </c>
      <c r="D218" s="15" t="s">
        <v>371</v>
      </c>
      <c r="E218" s="15" t="s">
        <v>464</v>
      </c>
      <c r="F218" s="16">
        <v>694469.6</v>
      </c>
      <c r="G218" s="16">
        <v>380746</v>
      </c>
      <c r="H218" s="17">
        <v>1445.9746629630513</v>
      </c>
      <c r="I218" s="16">
        <v>1445.9746629630513</v>
      </c>
      <c r="J218" s="17">
        <v>0</v>
      </c>
      <c r="K218" s="16">
        <v>3911.3238945155326</v>
      </c>
      <c r="L218" s="16">
        <v>3933.8318718349692</v>
      </c>
      <c r="M218" s="16">
        <v>3920.3315579881801</v>
      </c>
      <c r="N218" s="16">
        <v>3774.1857081293692</v>
      </c>
      <c r="O218" s="16">
        <v>3765.6274638932478</v>
      </c>
      <c r="P218" s="17">
        <v>914.11826702307974</v>
      </c>
      <c r="Q218" s="16">
        <v>917.95881333586931</v>
      </c>
      <c r="R218" s="16">
        <v>1070.284704574894</v>
      </c>
      <c r="S218" s="16">
        <v>1030.3856130242609</v>
      </c>
      <c r="T218" s="16">
        <v>0</v>
      </c>
      <c r="U218" s="17">
        <v>4443.1802904555034</v>
      </c>
      <c r="V218" s="16">
        <v>4461.8477214621516</v>
      </c>
      <c r="W218" s="16">
        <v>2850.046853413286</v>
      </c>
      <c r="X218" s="16">
        <v>2743.8000951051081</v>
      </c>
      <c r="Y218" s="16">
        <v>3765.6274638932478</v>
      </c>
      <c r="Z218" s="18">
        <v>6.4113879224646083E-3</v>
      </c>
      <c r="AA218" s="19">
        <v>4.0274239135294002E-3</v>
      </c>
      <c r="AB218" s="19">
        <v>5.4223071303527871E-3</v>
      </c>
      <c r="AC218" s="18">
        <v>0.17063045063019788</v>
      </c>
      <c r="AD218" s="19">
        <v>0.27300872100831658</v>
      </c>
      <c r="AE218" s="17">
        <v>0</v>
      </c>
    </row>
    <row r="219" spans="2:31" x14ac:dyDescent="0.25">
      <c r="B219" s="15" t="s">
        <v>38</v>
      </c>
      <c r="C219" s="15" t="s">
        <v>465</v>
      </c>
      <c r="D219" s="15" t="s">
        <v>371</v>
      </c>
      <c r="E219" s="15" t="s">
        <v>466</v>
      </c>
      <c r="F219" s="16">
        <v>572505.99</v>
      </c>
      <c r="G219" s="16">
        <v>357599</v>
      </c>
      <c r="H219" s="17">
        <v>1192.030804421933</v>
      </c>
      <c r="I219" s="16">
        <v>1192.030804421933</v>
      </c>
      <c r="J219" s="17">
        <v>0</v>
      </c>
      <c r="K219" s="16">
        <v>3368.0008480745482</v>
      </c>
      <c r="L219" s="16">
        <v>3389.288461686383</v>
      </c>
      <c r="M219" s="16">
        <v>3245.4080077351673</v>
      </c>
      <c r="N219" s="16">
        <v>3111.3585465461056</v>
      </c>
      <c r="O219" s="16">
        <v>3104.3033117466821</v>
      </c>
      <c r="P219" s="17">
        <v>778.0802557534405</v>
      </c>
      <c r="Q219" s="16">
        <v>781.71257085686909</v>
      </c>
      <c r="R219" s="16">
        <v>886.02468934192677</v>
      </c>
      <c r="S219" s="16">
        <v>849.42801739084223</v>
      </c>
      <c r="T219" s="16">
        <v>0</v>
      </c>
      <c r="U219" s="17">
        <v>3781.9513967430403</v>
      </c>
      <c r="V219" s="16">
        <v>3799.6066952514466</v>
      </c>
      <c r="W219" s="16">
        <v>2359.3833183932406</v>
      </c>
      <c r="X219" s="16">
        <v>2261.9305291552632</v>
      </c>
      <c r="Y219" s="16">
        <v>3104.3033117466821</v>
      </c>
      <c r="Z219" s="18">
        <v>6.6213788365729479E-3</v>
      </c>
      <c r="AA219" s="19">
        <v>4.0360397343165823E-3</v>
      </c>
      <c r="AB219" s="19">
        <v>5.4223071303527879E-3</v>
      </c>
      <c r="AC219" s="18">
        <v>0.17063045063019788</v>
      </c>
      <c r="AD219" s="19">
        <v>0.27300872100831658</v>
      </c>
      <c r="AE219" s="17">
        <v>1589.5</v>
      </c>
    </row>
    <row r="220" spans="2:31" x14ac:dyDescent="0.25">
      <c r="B220" s="15" t="s">
        <v>38</v>
      </c>
      <c r="C220" s="15" t="s">
        <v>467</v>
      </c>
      <c r="D220" s="15" t="s">
        <v>371</v>
      </c>
      <c r="E220" s="15" t="s">
        <v>468</v>
      </c>
      <c r="F220" s="16">
        <v>16680579.700000003</v>
      </c>
      <c r="G220" s="16">
        <v>1106676</v>
      </c>
      <c r="H220" s="17">
        <v>34731.103578523544</v>
      </c>
      <c r="I220" s="16">
        <v>34731.103578523544</v>
      </c>
      <c r="J220" s="17">
        <v>0</v>
      </c>
      <c r="K220" s="16">
        <v>67546.058688285499</v>
      </c>
      <c r="L220" s="16">
        <v>67584.27187843436</v>
      </c>
      <c r="M220" s="16">
        <v>69851.284272606208</v>
      </c>
      <c r="N220" s="16">
        <v>72384.653888214147</v>
      </c>
      <c r="O220" s="16">
        <v>72441.997128615549</v>
      </c>
      <c r="P220" s="17">
        <v>17451.598286763496</v>
      </c>
      <c r="Q220" s="16">
        <v>17458.118620618607</v>
      </c>
      <c r="R220" s="16">
        <v>19070.009780052555</v>
      </c>
      <c r="S220" s="16">
        <v>19761.641778650894</v>
      </c>
      <c r="T220" s="16">
        <v>0</v>
      </c>
      <c r="U220" s="17">
        <v>84825.563980045554</v>
      </c>
      <c r="V220" s="16">
        <v>84857.256836339293</v>
      </c>
      <c r="W220" s="16">
        <v>50781.274492553654</v>
      </c>
      <c r="X220" s="16">
        <v>52623.012109563249</v>
      </c>
      <c r="Y220" s="16">
        <v>72441.997128615549</v>
      </c>
      <c r="Z220" s="18">
        <v>5.0862387239570825E-3</v>
      </c>
      <c r="AA220" s="19">
        <v>3.0995411568974693E-3</v>
      </c>
      <c r="AB220" s="19">
        <v>4.3428944575958318E-3</v>
      </c>
      <c r="AC220" s="18">
        <v>0.17063045063019786</v>
      </c>
      <c r="AD220" s="19">
        <v>0.27300872100831652</v>
      </c>
      <c r="AE220" s="17">
        <v>101067.69274807064</v>
      </c>
    </row>
    <row r="221" spans="2:31" x14ac:dyDescent="0.25">
      <c r="B221" s="15" t="s">
        <v>38</v>
      </c>
      <c r="C221" s="15" t="s">
        <v>469</v>
      </c>
      <c r="D221" s="15" t="s">
        <v>371</v>
      </c>
      <c r="E221" s="15" t="s">
        <v>470</v>
      </c>
      <c r="F221" s="16">
        <v>473398.25999999995</v>
      </c>
      <c r="G221" s="16">
        <v>383781</v>
      </c>
      <c r="H221" s="17">
        <v>985.67581568839717</v>
      </c>
      <c r="I221" s="16">
        <v>985.67581568839717</v>
      </c>
      <c r="J221" s="17">
        <v>0</v>
      </c>
      <c r="K221" s="16">
        <v>2881.9407176889404</v>
      </c>
      <c r="L221" s="16">
        <v>2844.02044508777</v>
      </c>
      <c r="M221" s="16">
        <v>2683.5885225443571</v>
      </c>
      <c r="N221" s="16">
        <v>2572.7446487870902</v>
      </c>
      <c r="O221" s="16">
        <v>2566.9107606946027</v>
      </c>
      <c r="P221" s="17">
        <v>659.93315195497883</v>
      </c>
      <c r="Q221" s="16">
        <v>653.46279875302093</v>
      </c>
      <c r="R221" s="16">
        <v>732.64307025243284</v>
      </c>
      <c r="S221" s="16">
        <v>702.38172604634997</v>
      </c>
      <c r="T221" s="16">
        <v>0</v>
      </c>
      <c r="U221" s="17">
        <v>3207.6833814223587</v>
      </c>
      <c r="V221" s="16">
        <v>3176.2334620231459</v>
      </c>
      <c r="W221" s="16">
        <v>1950.9454522919243</v>
      </c>
      <c r="X221" s="16">
        <v>1870.3629227407403</v>
      </c>
      <c r="Y221" s="16">
        <v>2566.9107606946027</v>
      </c>
      <c r="Z221" s="18">
        <v>6.742649247850536E-3</v>
      </c>
      <c r="AA221" s="19">
        <v>4.0360397343165823E-3</v>
      </c>
      <c r="AB221" s="19">
        <v>5.4223071303527879E-3</v>
      </c>
      <c r="AC221" s="18">
        <v>0.17063045063019788</v>
      </c>
      <c r="AD221" s="19">
        <v>0.27300872100831658</v>
      </c>
      <c r="AE221" s="17">
        <v>8872.6468654049659</v>
      </c>
    </row>
    <row r="222" spans="2:31" x14ac:dyDescent="0.25">
      <c r="B222" s="15" t="s">
        <v>38</v>
      </c>
      <c r="C222" s="15" t="s">
        <v>471</v>
      </c>
      <c r="D222" s="15" t="s">
        <v>371</v>
      </c>
      <c r="E222" s="15" t="s">
        <v>472</v>
      </c>
      <c r="F222" s="16">
        <v>889461.34</v>
      </c>
      <c r="G222" s="16">
        <v>380746</v>
      </c>
      <c r="H222" s="17">
        <v>1851.9724424584806</v>
      </c>
      <c r="I222" s="16">
        <v>1851.9724424584806</v>
      </c>
      <c r="J222" s="17">
        <v>0</v>
      </c>
      <c r="K222" s="16">
        <v>4658.4323666722858</v>
      </c>
      <c r="L222" s="16">
        <v>4680.5784959667135</v>
      </c>
      <c r="M222" s="16">
        <v>4697.7492430519305</v>
      </c>
      <c r="N222" s="16">
        <v>4672.8307979361143</v>
      </c>
      <c r="O222" s="16">
        <v>4676.3703434156159</v>
      </c>
      <c r="P222" s="17">
        <v>1110.8733063669902</v>
      </c>
      <c r="Q222" s="16">
        <v>1114.6521103882126</v>
      </c>
      <c r="R222" s="16">
        <v>1282.5265124633947</v>
      </c>
      <c r="S222" s="16">
        <v>1275.7235596328026</v>
      </c>
      <c r="T222" s="16">
        <v>0</v>
      </c>
      <c r="U222" s="17">
        <v>5399.5315027637771</v>
      </c>
      <c r="V222" s="16">
        <v>5417.8988280369822</v>
      </c>
      <c r="W222" s="16">
        <v>3415.2227305885358</v>
      </c>
      <c r="X222" s="16">
        <v>3397.1072383033115</v>
      </c>
      <c r="Y222" s="16">
        <v>4676.3703434156159</v>
      </c>
      <c r="Z222" s="18">
        <v>6.0808884233241427E-3</v>
      </c>
      <c r="AA222" s="19">
        <v>3.82946940048673E-3</v>
      </c>
      <c r="AB222" s="19">
        <v>5.2575307471099484E-3</v>
      </c>
      <c r="AC222" s="18">
        <v>0.17063045063019788</v>
      </c>
      <c r="AD222" s="19">
        <v>0.27300872100831652</v>
      </c>
      <c r="AE222" s="17">
        <v>0</v>
      </c>
    </row>
    <row r="223" spans="2:31" x14ac:dyDescent="0.25">
      <c r="B223" s="15" t="s">
        <v>38</v>
      </c>
      <c r="C223" s="15" t="s">
        <v>473</v>
      </c>
      <c r="D223" s="15" t="s">
        <v>371</v>
      </c>
      <c r="E223" s="15" t="s">
        <v>474</v>
      </c>
      <c r="F223" s="16">
        <v>5991266.9399999995</v>
      </c>
      <c r="G223" s="16">
        <v>452589</v>
      </c>
      <c r="H223" s="17">
        <v>12474.585200400668</v>
      </c>
      <c r="I223" s="16">
        <v>12474.585200400668</v>
      </c>
      <c r="J223" s="17">
        <v>0</v>
      </c>
      <c r="K223" s="16">
        <v>24441.889963732712</v>
      </c>
      <c r="L223" s="16">
        <v>24459.058827647328</v>
      </c>
      <c r="M223" s="16">
        <v>25255.554645704593</v>
      </c>
      <c r="N223" s="16">
        <v>26138.079541432024</v>
      </c>
      <c r="O223" s="16">
        <v>26158.758380133069</v>
      </c>
      <c r="P223" s="17">
        <v>6299.0747929345862</v>
      </c>
      <c r="Q223" s="16">
        <v>6302.0043239211436</v>
      </c>
      <c r="R223" s="16">
        <v>6894.9866721794579</v>
      </c>
      <c r="S223" s="16">
        <v>7135.9236652199615</v>
      </c>
      <c r="T223" s="16">
        <v>0</v>
      </c>
      <c r="U223" s="17">
        <v>30617.400371198793</v>
      </c>
      <c r="V223" s="16">
        <v>30631.63970412685</v>
      </c>
      <c r="W223" s="16">
        <v>18360.567973525136</v>
      </c>
      <c r="X223" s="16">
        <v>19002.155876212062</v>
      </c>
      <c r="Y223" s="16">
        <v>26158.758380133069</v>
      </c>
      <c r="Z223" s="18">
        <v>5.1115265509539829E-3</v>
      </c>
      <c r="AA223" s="19">
        <v>3.1180987447153542E-3</v>
      </c>
      <c r="AB223" s="19">
        <v>4.366148035482637E-3</v>
      </c>
      <c r="AC223" s="18">
        <v>0.17063045063019786</v>
      </c>
      <c r="AD223" s="19">
        <v>0.27300872100831652</v>
      </c>
      <c r="AE223" s="17">
        <v>39978.843375238641</v>
      </c>
    </row>
    <row r="224" spans="2:31" x14ac:dyDescent="0.25">
      <c r="B224" s="15" t="s">
        <v>38</v>
      </c>
      <c r="C224" s="15" t="s">
        <v>475</v>
      </c>
      <c r="D224" s="15" t="s">
        <v>371</v>
      </c>
      <c r="E224" s="15" t="s">
        <v>476</v>
      </c>
      <c r="F224" s="16">
        <v>494548.34000000008</v>
      </c>
      <c r="G224" s="16">
        <v>478236</v>
      </c>
      <c r="H224" s="17">
        <v>1029.7129913972283</v>
      </c>
      <c r="I224" s="16">
        <v>1029.7129913972283</v>
      </c>
      <c r="J224" s="17">
        <v>0</v>
      </c>
      <c r="K224" s="16">
        <v>3010.6975845485244</v>
      </c>
      <c r="L224" s="16">
        <v>2971.0831426465702</v>
      </c>
      <c r="M224" s="16">
        <v>2803.4835807536865</v>
      </c>
      <c r="N224" s="16">
        <v>2687.6875198095131</v>
      </c>
      <c r="O224" s="16">
        <v>2681.5929902861353</v>
      </c>
      <c r="P224" s="17">
        <v>689.41707730464111</v>
      </c>
      <c r="Q224" s="16">
        <v>682.65764723144673</v>
      </c>
      <c r="R224" s="16">
        <v>765.3754667493796</v>
      </c>
      <c r="S224" s="16">
        <v>733.76213225320544</v>
      </c>
      <c r="T224" s="16">
        <v>0</v>
      </c>
      <c r="U224" s="17">
        <v>3350.9934986411113</v>
      </c>
      <c r="V224" s="16">
        <v>3318.1384868123519</v>
      </c>
      <c r="W224" s="16">
        <v>2038.108114004307</v>
      </c>
      <c r="X224" s="16">
        <v>1953.9253875563077</v>
      </c>
      <c r="Y224" s="16">
        <v>2681.5929902861353</v>
      </c>
      <c r="Z224" s="18">
        <v>6.742649247850536E-3</v>
      </c>
      <c r="AA224" s="19">
        <v>4.0360397343165823E-3</v>
      </c>
      <c r="AB224" s="19">
        <v>5.4223071303527879E-3</v>
      </c>
      <c r="AC224" s="18">
        <v>0.17063045063019788</v>
      </c>
      <c r="AD224" s="19">
        <v>0.27300872100831658</v>
      </c>
      <c r="AE224" s="17">
        <v>0</v>
      </c>
    </row>
    <row r="225" spans="2:31" x14ac:dyDescent="0.25">
      <c r="B225" s="15" t="s">
        <v>38</v>
      </c>
      <c r="C225" s="15" t="s">
        <v>477</v>
      </c>
      <c r="D225" s="15" t="s">
        <v>371</v>
      </c>
      <c r="E225" s="15" t="s">
        <v>478</v>
      </c>
      <c r="F225" s="16">
        <v>1255409.1199999999</v>
      </c>
      <c r="G225" s="16">
        <v>437521</v>
      </c>
      <c r="H225" s="17">
        <v>2613.9225952766551</v>
      </c>
      <c r="I225" s="16">
        <v>2613.9225952766551</v>
      </c>
      <c r="J225" s="17">
        <v>0</v>
      </c>
      <c r="K225" s="16">
        <v>6247.0211643034636</v>
      </c>
      <c r="L225" s="16">
        <v>6272.0366511719494</v>
      </c>
      <c r="M225" s="16">
        <v>6328.4669988518581</v>
      </c>
      <c r="N225" s="16">
        <v>6342.9659689384116</v>
      </c>
      <c r="O225" s="16">
        <v>6347.8122075925658</v>
      </c>
      <c r="P225" s="17">
        <v>1511.9468267059954</v>
      </c>
      <c r="Q225" s="16">
        <v>1516.2152305030984</v>
      </c>
      <c r="R225" s="16">
        <v>1727.7266812998853</v>
      </c>
      <c r="S225" s="16">
        <v>1731.6850265791431</v>
      </c>
      <c r="T225" s="16">
        <v>0</v>
      </c>
      <c r="U225" s="17">
        <v>7348.9969328741236</v>
      </c>
      <c r="V225" s="16">
        <v>7369.7440159455064</v>
      </c>
      <c r="W225" s="16">
        <v>4600.740317551973</v>
      </c>
      <c r="X225" s="16">
        <v>4611.280942359268</v>
      </c>
      <c r="Y225" s="16">
        <v>6347.8122075925658</v>
      </c>
      <c r="Z225" s="18">
        <v>5.8621292112405682E-3</v>
      </c>
      <c r="AA225" s="19">
        <v>3.6689319494155191E-3</v>
      </c>
      <c r="AB225" s="19">
        <v>5.0563693591715872E-3</v>
      </c>
      <c r="AC225" s="18">
        <v>0.17063045063019786</v>
      </c>
      <c r="AD225" s="19">
        <v>0.27300872100831658</v>
      </c>
      <c r="AE225" s="17">
        <v>0</v>
      </c>
    </row>
    <row r="226" spans="2:31" x14ac:dyDescent="0.25">
      <c r="B226" s="15" t="s">
        <v>38</v>
      </c>
      <c r="C226" s="15" t="s">
        <v>479</v>
      </c>
      <c r="D226" s="15" t="s">
        <v>371</v>
      </c>
      <c r="E226" s="15" t="s">
        <v>480</v>
      </c>
      <c r="F226" s="16">
        <v>2078376.5500000003</v>
      </c>
      <c r="G226" s="16">
        <v>383905</v>
      </c>
      <c r="H226" s="17">
        <v>4327.4461997999042</v>
      </c>
      <c r="I226" s="16">
        <v>4327.4461997999042</v>
      </c>
      <c r="J226" s="17">
        <v>0</v>
      </c>
      <c r="K226" s="16">
        <v>9224.121488640907</v>
      </c>
      <c r="L226" s="16">
        <v>9244.2587748961851</v>
      </c>
      <c r="M226" s="16">
        <v>9447.4206077492436</v>
      </c>
      <c r="N226" s="16">
        <v>9640.7262636527921</v>
      </c>
      <c r="O226" s="16">
        <v>9648.2395760574545</v>
      </c>
      <c r="P226" s="17">
        <v>2312.3101014242848</v>
      </c>
      <c r="Q226" s="16">
        <v>2315.7461356524905</v>
      </c>
      <c r="R226" s="16">
        <v>2579.2282169492332</v>
      </c>
      <c r="S226" s="16">
        <v>2632.0023468311201</v>
      </c>
      <c r="T226" s="16">
        <v>0</v>
      </c>
      <c r="U226" s="17">
        <v>11239.257587016527</v>
      </c>
      <c r="V226" s="16">
        <v>11255.958839043598</v>
      </c>
      <c r="W226" s="16">
        <v>6868.1923908000099</v>
      </c>
      <c r="X226" s="16">
        <v>7008.723916821672</v>
      </c>
      <c r="Y226" s="16">
        <v>9648.2395760574545</v>
      </c>
      <c r="Z226" s="18">
        <v>5.4117278281599467E-3</v>
      </c>
      <c r="AA226" s="19">
        <v>3.3384028287900191E-3</v>
      </c>
      <c r="AB226" s="19">
        <v>4.6421999786600042E-3</v>
      </c>
      <c r="AC226" s="18">
        <v>0.17063045063019788</v>
      </c>
      <c r="AD226" s="19">
        <v>0.27300872100831652</v>
      </c>
      <c r="AE226" s="17">
        <v>17377.81917444407</v>
      </c>
    </row>
    <row r="227" spans="2:31" x14ac:dyDescent="0.25">
      <c r="B227" s="15" t="s">
        <v>38</v>
      </c>
      <c r="C227" s="15" t="s">
        <v>481</v>
      </c>
      <c r="D227" s="15" t="s">
        <v>371</v>
      </c>
      <c r="E227" s="15" t="s">
        <v>371</v>
      </c>
      <c r="F227" s="16">
        <v>47182293.319999993</v>
      </c>
      <c r="G227" s="16">
        <v>0</v>
      </c>
      <c r="H227" s="17">
        <v>98239.578350457421</v>
      </c>
      <c r="I227" s="16">
        <v>98239.578350457421</v>
      </c>
      <c r="J227" s="17">
        <v>1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7">
        <v>16762.663523659179</v>
      </c>
      <c r="Q227" s="16">
        <v>16762.663523659176</v>
      </c>
      <c r="R227" s="16">
        <v>0</v>
      </c>
      <c r="S227" s="16">
        <v>0</v>
      </c>
      <c r="T227" s="16">
        <v>0</v>
      </c>
      <c r="U227" s="17">
        <v>81476.914826798238</v>
      </c>
      <c r="V227" s="16">
        <v>81476.914826798253</v>
      </c>
      <c r="W227" s="16">
        <v>0</v>
      </c>
      <c r="X227" s="16">
        <v>0</v>
      </c>
      <c r="Y227" s="16">
        <v>0</v>
      </c>
      <c r="Z227" s="18">
        <v>1.7268536371092668E-3</v>
      </c>
      <c r="AA227" s="19">
        <v>0</v>
      </c>
      <c r="AB227" s="19">
        <v>0</v>
      </c>
      <c r="AC227" s="18">
        <v>0.17063045063019786</v>
      </c>
      <c r="AD227" s="19" t="s">
        <v>80</v>
      </c>
      <c r="AE227" s="17">
        <v>0</v>
      </c>
    </row>
    <row r="228" spans="2:31" x14ac:dyDescent="0.25">
      <c r="B228" s="15" t="s">
        <v>38</v>
      </c>
      <c r="C228" s="15" t="s">
        <v>482</v>
      </c>
      <c r="D228" s="15" t="s">
        <v>371</v>
      </c>
      <c r="E228" s="15" t="s">
        <v>483</v>
      </c>
      <c r="F228" s="16">
        <v>8693998.25</v>
      </c>
      <c r="G228" s="16">
        <v>3120966</v>
      </c>
      <c r="H228" s="17">
        <v>18102.017985157461</v>
      </c>
      <c r="I228" s="16">
        <v>18102.017985157461</v>
      </c>
      <c r="J228" s="17">
        <v>0</v>
      </c>
      <c r="K228" s="16">
        <v>43561.038542677881</v>
      </c>
      <c r="L228" s="16">
        <v>43739.966088721245</v>
      </c>
      <c r="M228" s="16">
        <v>44101.414447730203</v>
      </c>
      <c r="N228" s="16">
        <v>44156.550940582769</v>
      </c>
      <c r="O228" s="16">
        <v>44190.248590514922</v>
      </c>
      <c r="P228" s="17">
        <v>10521.595122579911</v>
      </c>
      <c r="Q228" s="16">
        <v>10552.12561039144</v>
      </c>
      <c r="R228" s="16">
        <v>12040.070753032516</v>
      </c>
      <c r="S228" s="16">
        <v>12055.12349642701</v>
      </c>
      <c r="T228" s="16">
        <v>0</v>
      </c>
      <c r="U228" s="17">
        <v>51141.461405255439</v>
      </c>
      <c r="V228" s="16">
        <v>51289.85846348726</v>
      </c>
      <c r="W228" s="16">
        <v>32061.343694697687</v>
      </c>
      <c r="X228" s="16">
        <v>32101.427444155757</v>
      </c>
      <c r="Y228" s="16">
        <v>44190.248590514922</v>
      </c>
      <c r="Z228" s="18">
        <v>5.8909213530577084E-3</v>
      </c>
      <c r="AA228" s="19">
        <v>3.6900611947358881E-3</v>
      </c>
      <c r="AB228" s="19">
        <v>5.0828453514486184E-3</v>
      </c>
      <c r="AC228" s="18">
        <v>0.17063045063019788</v>
      </c>
      <c r="AD228" s="19">
        <v>0.27300872100831658</v>
      </c>
      <c r="AE228" s="17">
        <v>149694.79927685938</v>
      </c>
    </row>
    <row r="229" spans="2:31" x14ac:dyDescent="0.25">
      <c r="B229" s="15" t="s">
        <v>38</v>
      </c>
      <c r="C229" s="15" t="s">
        <v>484</v>
      </c>
      <c r="D229" s="15" t="s">
        <v>371</v>
      </c>
      <c r="E229" s="15" t="s">
        <v>485</v>
      </c>
      <c r="F229" s="16">
        <v>1953883.94</v>
      </c>
      <c r="G229" s="16">
        <v>416438</v>
      </c>
      <c r="H229" s="17">
        <v>4068.2366393149805</v>
      </c>
      <c r="I229" s="16">
        <v>4068.2366393149805</v>
      </c>
      <c r="J229" s="17">
        <v>0</v>
      </c>
      <c r="K229" s="16">
        <v>8853.9766800864745</v>
      </c>
      <c r="L229" s="16">
        <v>8876.3783083228718</v>
      </c>
      <c r="M229" s="16">
        <v>9049.4709252833381</v>
      </c>
      <c r="N229" s="16">
        <v>9203.5822074905373</v>
      </c>
      <c r="O229" s="16">
        <v>9210.728638470744</v>
      </c>
      <c r="P229" s="17">
        <v>2204.9230818290157</v>
      </c>
      <c r="Q229" s="16">
        <v>2208.7454817498415</v>
      </c>
      <c r="R229" s="16">
        <v>2470.5844831135514</v>
      </c>
      <c r="S229" s="16">
        <v>2512.6582071618759</v>
      </c>
      <c r="T229" s="16">
        <v>0</v>
      </c>
      <c r="U229" s="17">
        <v>10717.290237572439</v>
      </c>
      <c r="V229" s="16">
        <v>10735.86946588801</v>
      </c>
      <c r="W229" s="16">
        <v>6578.8864421697872</v>
      </c>
      <c r="X229" s="16">
        <v>6690.9240003286614</v>
      </c>
      <c r="Y229" s="16">
        <v>9210.728638470744</v>
      </c>
      <c r="Z229" s="18">
        <v>5.489875643140925E-3</v>
      </c>
      <c r="AA229" s="19">
        <v>3.395751961218958E-3</v>
      </c>
      <c r="AB229" s="19">
        <v>4.7140612857848379E-3</v>
      </c>
      <c r="AC229" s="18">
        <v>0.17063045063019791</v>
      </c>
      <c r="AD229" s="19">
        <v>0.27300872100831658</v>
      </c>
      <c r="AE229" s="17">
        <v>0</v>
      </c>
    </row>
    <row r="230" spans="2:31" x14ac:dyDescent="0.25">
      <c r="B230" s="15" t="s">
        <v>38</v>
      </c>
      <c r="C230" s="15" t="s">
        <v>486</v>
      </c>
      <c r="D230" s="15" t="s">
        <v>371</v>
      </c>
      <c r="E230" s="15" t="s">
        <v>487</v>
      </c>
      <c r="F230" s="16">
        <v>547676.49</v>
      </c>
      <c r="G230" s="16">
        <v>438766</v>
      </c>
      <c r="H230" s="17">
        <v>1140.3326049700911</v>
      </c>
      <c r="I230" s="16">
        <v>1140.3326049700911</v>
      </c>
      <c r="J230" s="17">
        <v>0</v>
      </c>
      <c r="K230" s="16">
        <v>3334.1296536492546</v>
      </c>
      <c r="L230" s="16">
        <v>3290.2595266275539</v>
      </c>
      <c r="M230" s="16">
        <v>3104.6551430742047</v>
      </c>
      <c r="N230" s="16">
        <v>2976.419387164618</v>
      </c>
      <c r="O230" s="16">
        <v>2969.6701368535873</v>
      </c>
      <c r="P230" s="17">
        <v>763.47951151603206</v>
      </c>
      <c r="Q230" s="16">
        <v>755.99393197311508</v>
      </c>
      <c r="R230" s="16">
        <v>847.59792978258088</v>
      </c>
      <c r="S230" s="16">
        <v>812.58845007416528</v>
      </c>
      <c r="T230" s="16">
        <v>0</v>
      </c>
      <c r="U230" s="17">
        <v>3710.9827471033132</v>
      </c>
      <c r="V230" s="16">
        <v>3674.5981996245296</v>
      </c>
      <c r="W230" s="16">
        <v>2257.0572132916241</v>
      </c>
      <c r="X230" s="16">
        <v>2163.8309370904526</v>
      </c>
      <c r="Y230" s="16">
        <v>2969.6701368535873</v>
      </c>
      <c r="Z230" s="18">
        <v>6.742649247850536E-3</v>
      </c>
      <c r="AA230" s="19">
        <v>4.0360397343165823E-3</v>
      </c>
      <c r="AB230" s="19">
        <v>5.4223071303527879E-3</v>
      </c>
      <c r="AC230" s="18">
        <v>0.17063045063019791</v>
      </c>
      <c r="AD230" s="19">
        <v>0.27300872100831663</v>
      </c>
      <c r="AE230" s="17">
        <v>0</v>
      </c>
    </row>
    <row r="231" spans="2:31" x14ac:dyDescent="0.25">
      <c r="B231" s="15" t="s">
        <v>38</v>
      </c>
      <c r="C231" s="15" t="s">
        <v>488</v>
      </c>
      <c r="D231" s="15" t="s">
        <v>371</v>
      </c>
      <c r="E231" s="15" t="s">
        <v>489</v>
      </c>
      <c r="F231" s="16">
        <v>272632.70399999997</v>
      </c>
      <c r="G231" s="16">
        <v>408911</v>
      </c>
      <c r="H231" s="17">
        <v>567.65621170329894</v>
      </c>
      <c r="I231" s="16">
        <v>567.65621170329894</v>
      </c>
      <c r="J231" s="17">
        <v>0</v>
      </c>
      <c r="K231" s="16">
        <v>1659.7257679638205</v>
      </c>
      <c r="L231" s="16">
        <v>1637.8872710169283</v>
      </c>
      <c r="M231" s="16">
        <v>1545.4936300877682</v>
      </c>
      <c r="N231" s="16">
        <v>1481.6580236276213</v>
      </c>
      <c r="O231" s="16">
        <v>1478.2982548665609</v>
      </c>
      <c r="P231" s="17">
        <v>380.05919091618279</v>
      </c>
      <c r="Q231" s="16">
        <v>376.3328783410484</v>
      </c>
      <c r="R231" s="16">
        <v>421.93323927676187</v>
      </c>
      <c r="S231" s="16">
        <v>404.50556200228459</v>
      </c>
      <c r="T231" s="16">
        <v>0</v>
      </c>
      <c r="U231" s="17">
        <v>1847.3227887509368</v>
      </c>
      <c r="V231" s="16">
        <v>1829.2106043791787</v>
      </c>
      <c r="W231" s="16">
        <v>1123.5603908110063</v>
      </c>
      <c r="X231" s="16">
        <v>1077.1524616253369</v>
      </c>
      <c r="Y231" s="16">
        <v>1478.2982548665609</v>
      </c>
      <c r="Z231" s="18">
        <v>6.7426492478505368E-3</v>
      </c>
      <c r="AA231" s="19">
        <v>4.036039734316584E-3</v>
      </c>
      <c r="AB231" s="19">
        <v>5.4223071303527879E-3</v>
      </c>
      <c r="AC231" s="18">
        <v>0.17063045063019786</v>
      </c>
      <c r="AD231" s="19">
        <v>0.27300872100831652</v>
      </c>
      <c r="AE231" s="17">
        <v>0</v>
      </c>
    </row>
    <row r="232" spans="2:31" x14ac:dyDescent="0.25">
      <c r="B232" s="15" t="s">
        <v>38</v>
      </c>
      <c r="C232" s="15" t="s">
        <v>490</v>
      </c>
      <c r="D232" s="15" t="s">
        <v>371</v>
      </c>
      <c r="E232" s="15" t="s">
        <v>491</v>
      </c>
      <c r="F232" s="16">
        <v>2558264.19</v>
      </c>
      <c r="G232" s="16">
        <v>429751</v>
      </c>
      <c r="H232" s="17">
        <v>5326.63373588375</v>
      </c>
      <c r="I232" s="16">
        <v>5326.63373588375</v>
      </c>
      <c r="J232" s="17">
        <v>0</v>
      </c>
      <c r="K232" s="16">
        <v>11213.375698831744</v>
      </c>
      <c r="L232" s="16">
        <v>11235.487838407022</v>
      </c>
      <c r="M232" s="16">
        <v>11499.354390771492</v>
      </c>
      <c r="N232" s="16">
        <v>11758.576795626524</v>
      </c>
      <c r="O232" s="16">
        <v>11767.760807328024</v>
      </c>
      <c r="P232" s="17">
        <v>2822.2292632732297</v>
      </c>
      <c r="Q232" s="16">
        <v>2826.0022676133563</v>
      </c>
      <c r="R232" s="16">
        <v>3139.4240346458942</v>
      </c>
      <c r="S232" s="16">
        <v>3210.1940118520483</v>
      </c>
      <c r="T232" s="16">
        <v>0</v>
      </c>
      <c r="U232" s="17">
        <v>13717.780171442266</v>
      </c>
      <c r="V232" s="16">
        <v>13736.119306677418</v>
      </c>
      <c r="W232" s="16">
        <v>8359.9303561255983</v>
      </c>
      <c r="X232" s="16">
        <v>8548.3827837744757</v>
      </c>
      <c r="Y232" s="16">
        <v>11767.760807328024</v>
      </c>
      <c r="Z232" s="18">
        <v>5.3657279778676183E-3</v>
      </c>
      <c r="AA232" s="19">
        <v>3.3046456276863406E-3</v>
      </c>
      <c r="AB232" s="19">
        <v>4.5999005315115731E-3</v>
      </c>
      <c r="AC232" s="18">
        <v>0.17063045063019788</v>
      </c>
      <c r="AD232" s="19">
        <v>0.27300872100831652</v>
      </c>
      <c r="AE232" s="17">
        <v>0</v>
      </c>
    </row>
    <row r="233" spans="2:31" x14ac:dyDescent="0.25">
      <c r="B233" s="15" t="s">
        <v>38</v>
      </c>
      <c r="C233" s="15" t="s">
        <v>492</v>
      </c>
      <c r="D233" s="15" t="s">
        <v>371</v>
      </c>
      <c r="E233" s="15" t="s">
        <v>493</v>
      </c>
      <c r="F233" s="16">
        <v>1502375.3199999998</v>
      </c>
      <c r="G233" s="16">
        <v>490380</v>
      </c>
      <c r="H233" s="17">
        <v>3128.1378579868815</v>
      </c>
      <c r="I233" s="16">
        <v>3128.1378579868815</v>
      </c>
      <c r="J233" s="17">
        <v>0</v>
      </c>
      <c r="K233" s="16">
        <v>7366.8722947228553</v>
      </c>
      <c r="L233" s="16">
        <v>7394.7331835280193</v>
      </c>
      <c r="M233" s="16">
        <v>7472.9703766496486</v>
      </c>
      <c r="N233" s="16">
        <v>7506.8381123872023</v>
      </c>
      <c r="O233" s="16">
        <v>7512.5879754459002</v>
      </c>
      <c r="P233" s="17">
        <v>1790.7683117253641</v>
      </c>
      <c r="Q233" s="16">
        <v>1795.522227737147</v>
      </c>
      <c r="R233" s="16">
        <v>2040.1860846621585</v>
      </c>
      <c r="S233" s="16">
        <v>2049.4322718793046</v>
      </c>
      <c r="T233" s="16">
        <v>0</v>
      </c>
      <c r="U233" s="17">
        <v>8704.2418409843722</v>
      </c>
      <c r="V233" s="16">
        <v>8727.3488137777531</v>
      </c>
      <c r="W233" s="16">
        <v>5432.7842919874902</v>
      </c>
      <c r="X233" s="16">
        <v>5457.4058405078977</v>
      </c>
      <c r="Y233" s="16">
        <v>7512.5879754459002</v>
      </c>
      <c r="Z233" s="18">
        <v>5.8013435200606625E-3</v>
      </c>
      <c r="AA233" s="19">
        <v>3.6243240911649787E-3</v>
      </c>
      <c r="AB233" s="19">
        <v>5.0004735004871492E-3</v>
      </c>
      <c r="AC233" s="18">
        <v>0.17063045063019788</v>
      </c>
      <c r="AD233" s="19">
        <v>0.27300872100831658</v>
      </c>
      <c r="AE233" s="17">
        <v>0</v>
      </c>
    </row>
    <row r="234" spans="2:31" x14ac:dyDescent="0.25">
      <c r="B234" s="15" t="s">
        <v>38</v>
      </c>
      <c r="C234" s="15" t="s">
        <v>494</v>
      </c>
      <c r="D234" s="15" t="s">
        <v>371</v>
      </c>
      <c r="E234" s="15" t="s">
        <v>495</v>
      </c>
      <c r="F234" s="16">
        <v>1005274.0999999999</v>
      </c>
      <c r="G234" s="16">
        <v>387510</v>
      </c>
      <c r="H234" s="17">
        <v>2093.1094434270194</v>
      </c>
      <c r="I234" s="16">
        <v>2093.1094434270194</v>
      </c>
      <c r="J234" s="17">
        <v>0</v>
      </c>
      <c r="K234" s="16">
        <v>5124.3823354365868</v>
      </c>
      <c r="L234" s="16">
        <v>5146.7363014222356</v>
      </c>
      <c r="M234" s="16">
        <v>5179.9432926824848</v>
      </c>
      <c r="N234" s="16">
        <v>5173.0713026005214</v>
      </c>
      <c r="O234" s="16">
        <v>5177.0076032636989</v>
      </c>
      <c r="P234" s="17">
        <v>1231.5238746472457</v>
      </c>
      <c r="Q234" s="16">
        <v>1235.3381419367488</v>
      </c>
      <c r="R234" s="16">
        <v>1414.1696932308532</v>
      </c>
      <c r="S234" s="16">
        <v>1412.2935800077864</v>
      </c>
      <c r="T234" s="16">
        <v>0</v>
      </c>
      <c r="U234" s="17">
        <v>5985.9679042163607</v>
      </c>
      <c r="V234" s="16">
        <v>6004.5076029125066</v>
      </c>
      <c r="W234" s="16">
        <v>3765.7735994516315</v>
      </c>
      <c r="X234" s="16">
        <v>3760.7777225927348</v>
      </c>
      <c r="Y234" s="16">
        <v>5177.0076032636989</v>
      </c>
      <c r="Z234" s="18">
        <v>5.9637841595286643E-3</v>
      </c>
      <c r="AA234" s="19">
        <v>3.7435318994313927E-3</v>
      </c>
      <c r="AB234" s="19">
        <v>5.1498467962754636E-3</v>
      </c>
      <c r="AC234" s="18">
        <v>0.17063045063019788</v>
      </c>
      <c r="AD234" s="19">
        <v>0.27300872100831658</v>
      </c>
      <c r="AE234" s="17">
        <v>0</v>
      </c>
    </row>
    <row r="235" spans="2:31" x14ac:dyDescent="0.25">
      <c r="B235" s="15" t="s">
        <v>38</v>
      </c>
      <c r="C235" s="15" t="s">
        <v>496</v>
      </c>
      <c r="D235" s="15" t="s">
        <v>371</v>
      </c>
      <c r="E235" s="15" t="s">
        <v>497</v>
      </c>
      <c r="F235" s="16">
        <v>11391964.159999996</v>
      </c>
      <c r="G235" s="16">
        <v>5384633</v>
      </c>
      <c r="H235" s="17">
        <v>23719.528596706263</v>
      </c>
      <c r="I235" s="16">
        <v>23719.528596706263</v>
      </c>
      <c r="J235" s="17">
        <v>0</v>
      </c>
      <c r="K235" s="16">
        <v>61332.752241824579</v>
      </c>
      <c r="L235" s="16">
        <v>61648.152846616125</v>
      </c>
      <c r="M235" s="16">
        <v>61704.265474355721</v>
      </c>
      <c r="N235" s="16">
        <v>61132.403866021617</v>
      </c>
      <c r="O235" s="16">
        <v>61178.498334074888</v>
      </c>
      <c r="P235" s="17">
        <v>14512.509006604665</v>
      </c>
      <c r="Q235" s="16">
        <v>14566.325953929279</v>
      </c>
      <c r="R235" s="16">
        <v>16845.802597911486</v>
      </c>
      <c r="S235" s="16">
        <v>16689.679391626334</v>
      </c>
      <c r="T235" s="16">
        <v>0</v>
      </c>
      <c r="U235" s="17">
        <v>70539.771831926177</v>
      </c>
      <c r="V235" s="16">
        <v>70801.355489393114</v>
      </c>
      <c r="W235" s="16">
        <v>44858.462876444231</v>
      </c>
      <c r="X235" s="16">
        <v>44442.724474395283</v>
      </c>
      <c r="Y235" s="16">
        <v>61178.498334074888</v>
      </c>
      <c r="Z235" s="18">
        <v>6.2035451190060337E-3</v>
      </c>
      <c r="AA235" s="19">
        <v>3.9194815791467321E-3</v>
      </c>
      <c r="AB235" s="19">
        <v>5.3703204710639565E-3</v>
      </c>
      <c r="AC235" s="18">
        <v>0.17063045063019791</v>
      </c>
      <c r="AD235" s="19">
        <v>0.27300872100831663</v>
      </c>
      <c r="AE235" s="17">
        <v>0</v>
      </c>
    </row>
    <row r="236" spans="2:31" x14ac:dyDescent="0.25">
      <c r="B236" s="15" t="s">
        <v>38</v>
      </c>
      <c r="C236" s="15" t="s">
        <v>498</v>
      </c>
      <c r="D236" s="15" t="s">
        <v>371</v>
      </c>
      <c r="E236" s="15" t="s">
        <v>499</v>
      </c>
      <c r="F236" s="16">
        <v>14568699.779999996</v>
      </c>
      <c r="G236" s="16">
        <v>935579</v>
      </c>
      <c r="H236" s="17">
        <v>30333.899070881409</v>
      </c>
      <c r="I236" s="16">
        <v>30333.899070881409</v>
      </c>
      <c r="J236" s="17">
        <v>0</v>
      </c>
      <c r="K236" s="16">
        <v>58892.488059001276</v>
      </c>
      <c r="L236" s="16">
        <v>58923.926683571626</v>
      </c>
      <c r="M236" s="16">
        <v>60913.907109171865</v>
      </c>
      <c r="N236" s="16">
        <v>63141.943139238661</v>
      </c>
      <c r="O236" s="16">
        <v>63191.979917069184</v>
      </c>
      <c r="P236" s="17">
        <v>15224.738644076373</v>
      </c>
      <c r="Q236" s="16">
        <v>15230.103030754</v>
      </c>
      <c r="R236" s="16">
        <v>16630.027871494422</v>
      </c>
      <c r="S236" s="16">
        <v>17238.3011384233</v>
      </c>
      <c r="T236" s="16">
        <v>0</v>
      </c>
      <c r="U236" s="17">
        <v>74001.648485806305</v>
      </c>
      <c r="V236" s="16">
        <v>74027.722723699029</v>
      </c>
      <c r="W236" s="16">
        <v>44283.879237677444</v>
      </c>
      <c r="X236" s="16">
        <v>45903.642000815365</v>
      </c>
      <c r="Y236" s="16">
        <v>63191.979917069184</v>
      </c>
      <c r="Z236" s="18">
        <v>5.0803906129193834E-3</v>
      </c>
      <c r="AA236" s="19">
        <v>3.095249493791574E-3</v>
      </c>
      <c r="AB236" s="19">
        <v>4.3375167908820209E-3</v>
      </c>
      <c r="AC236" s="18">
        <v>0.17063045063019791</v>
      </c>
      <c r="AD236" s="19">
        <v>0.27300872100831669</v>
      </c>
      <c r="AE236" s="17">
        <v>90126.107064361786</v>
      </c>
    </row>
    <row r="237" spans="2:31" x14ac:dyDescent="0.25">
      <c r="B237" s="15" t="s">
        <v>38</v>
      </c>
      <c r="C237" s="15" t="s">
        <v>500</v>
      </c>
      <c r="D237" s="15" t="s">
        <v>371</v>
      </c>
      <c r="E237" s="15" t="s">
        <v>501</v>
      </c>
      <c r="F237" s="16">
        <v>393302.61999999994</v>
      </c>
      <c r="G237" s="16">
        <v>437521</v>
      </c>
      <c r="H237" s="17">
        <v>818.9064336250068</v>
      </c>
      <c r="I237" s="16">
        <v>818.9064336250068</v>
      </c>
      <c r="J237" s="17">
        <v>0</v>
      </c>
      <c r="K237" s="16">
        <v>2394.3367154575949</v>
      </c>
      <c r="L237" s="16">
        <v>2362.8322849910473</v>
      </c>
      <c r="M237" s="16">
        <v>2229.5443099402705</v>
      </c>
      <c r="N237" s="16">
        <v>2137.4544362688248</v>
      </c>
      <c r="O237" s="16">
        <v>2132.6076008124328</v>
      </c>
      <c r="P237" s="17">
        <v>548.27712651236038</v>
      </c>
      <c r="Q237" s="16">
        <v>542.90151134500547</v>
      </c>
      <c r="R237" s="16">
        <v>608.68504048816317</v>
      </c>
      <c r="S237" s="16">
        <v>583.54370185930077</v>
      </c>
      <c r="T237" s="16">
        <v>0</v>
      </c>
      <c r="U237" s="17">
        <v>2664.966022570241</v>
      </c>
      <c r="V237" s="16">
        <v>2638.8372072710486</v>
      </c>
      <c r="W237" s="16">
        <v>1620.8592694521074</v>
      </c>
      <c r="X237" s="16">
        <v>1553.9107344095241</v>
      </c>
      <c r="Y237" s="16">
        <v>2132.6076008124328</v>
      </c>
      <c r="Z237" s="18">
        <v>6.7426492478505351E-3</v>
      </c>
      <c r="AA237" s="19">
        <v>4.0360397343165823E-3</v>
      </c>
      <c r="AB237" s="19">
        <v>5.4223071303527879E-3</v>
      </c>
      <c r="AC237" s="18">
        <v>0.17063045063019788</v>
      </c>
      <c r="AD237" s="19">
        <v>0.27300872100831663</v>
      </c>
      <c r="AE237" s="17">
        <v>0</v>
      </c>
    </row>
    <row r="238" spans="2:31" x14ac:dyDescent="0.25">
      <c r="B238" s="15" t="s">
        <v>38</v>
      </c>
      <c r="C238" s="15" t="s">
        <v>502</v>
      </c>
      <c r="D238" s="15" t="s">
        <v>371</v>
      </c>
      <c r="E238" s="15" t="s">
        <v>503</v>
      </c>
      <c r="F238" s="16">
        <v>627206.60000000009</v>
      </c>
      <c r="G238" s="16">
        <v>472166.00000000006</v>
      </c>
      <c r="H238" s="17">
        <v>1305.9244811338056</v>
      </c>
      <c r="I238" s="16">
        <v>1305.9244811338056</v>
      </c>
      <c r="J238" s="17">
        <v>0</v>
      </c>
      <c r="K238" s="16">
        <v>3818.2908381269517</v>
      </c>
      <c r="L238" s="16">
        <v>3768.0501692042285</v>
      </c>
      <c r="M238" s="16">
        <v>3555.4934929927076</v>
      </c>
      <c r="N238" s="16">
        <v>3408.6361530647482</v>
      </c>
      <c r="O238" s="16">
        <v>3400.9068193843291</v>
      </c>
      <c r="P238" s="17">
        <v>874.34716905162634</v>
      </c>
      <c r="Q238" s="16">
        <v>865.7745810733793</v>
      </c>
      <c r="R238" s="16">
        <v>970.68073107533098</v>
      </c>
      <c r="S238" s="16">
        <v>930.58739653090993</v>
      </c>
      <c r="T238" s="16">
        <v>0</v>
      </c>
      <c r="U238" s="17">
        <v>4249.8681502091313</v>
      </c>
      <c r="V238" s="16">
        <v>4208.2000692646543</v>
      </c>
      <c r="W238" s="16">
        <v>2584.8127619173765</v>
      </c>
      <c r="X238" s="16">
        <v>2478.0487565338381</v>
      </c>
      <c r="Y238" s="16">
        <v>3400.9068193843291</v>
      </c>
      <c r="Z238" s="18">
        <v>6.742649247850536E-3</v>
      </c>
      <c r="AA238" s="19">
        <v>4.0360397343165823E-3</v>
      </c>
      <c r="AB238" s="19">
        <v>5.4223071303527871E-3</v>
      </c>
      <c r="AC238" s="18">
        <v>0.17063045063019788</v>
      </c>
      <c r="AD238" s="19">
        <v>0.27300872100831652</v>
      </c>
      <c r="AE238" s="17">
        <v>0</v>
      </c>
    </row>
    <row r="239" spans="2:31" x14ac:dyDescent="0.25">
      <c r="B239" s="15" t="s">
        <v>38</v>
      </c>
      <c r="C239" s="15" t="s">
        <v>504</v>
      </c>
      <c r="D239" s="15" t="s">
        <v>371</v>
      </c>
      <c r="E239" s="15" t="s">
        <v>505</v>
      </c>
      <c r="F239" s="16">
        <v>2064843.3899999997</v>
      </c>
      <c r="G239" s="16">
        <v>666301</v>
      </c>
      <c r="H239" s="17">
        <v>4299.2684271949911</v>
      </c>
      <c r="I239" s="16">
        <v>4299.2684271949911</v>
      </c>
      <c r="J239" s="17">
        <v>0</v>
      </c>
      <c r="K239" s="16">
        <v>10099.733640830458</v>
      </c>
      <c r="L239" s="16">
        <v>10137.545854600517</v>
      </c>
      <c r="M239" s="16">
        <v>10247.546536442096</v>
      </c>
      <c r="N239" s="16">
        <v>10297.908502069786</v>
      </c>
      <c r="O239" s="16">
        <v>10305.799545610782</v>
      </c>
      <c r="P239" s="17">
        <v>2456.908211492334</v>
      </c>
      <c r="Q239" s="16">
        <v>2463.3601265672437</v>
      </c>
      <c r="R239" s="16">
        <v>2797.6695733872612</v>
      </c>
      <c r="S239" s="16">
        <v>2811.4188292107256</v>
      </c>
      <c r="T239" s="16">
        <v>0</v>
      </c>
      <c r="U239" s="17">
        <v>11942.093856533116</v>
      </c>
      <c r="V239" s="16">
        <v>11973.454155228264</v>
      </c>
      <c r="W239" s="16">
        <v>7449.876963054835</v>
      </c>
      <c r="X239" s="16">
        <v>7486.4896728590602</v>
      </c>
      <c r="Y239" s="16">
        <v>10305.799545610782</v>
      </c>
      <c r="Z239" s="18">
        <v>5.7911287915548369E-3</v>
      </c>
      <c r="AA239" s="19">
        <v>3.6168279658037161E-3</v>
      </c>
      <c r="AB239" s="19">
        <v>4.9910804836442264E-3</v>
      </c>
      <c r="AC239" s="18">
        <v>0.17063045063019791</v>
      </c>
      <c r="AD239" s="19">
        <v>0.27300872100831658</v>
      </c>
      <c r="AE239" s="17">
        <v>0</v>
      </c>
    </row>
    <row r="240" spans="2:31" x14ac:dyDescent="0.25">
      <c r="B240" s="15" t="s">
        <v>38</v>
      </c>
      <c r="C240" s="15" t="s">
        <v>506</v>
      </c>
      <c r="D240" s="15" t="s">
        <v>371</v>
      </c>
      <c r="E240" s="15" t="s">
        <v>507</v>
      </c>
      <c r="F240" s="16">
        <v>584158.82999999996</v>
      </c>
      <c r="G240" s="16">
        <v>2371599</v>
      </c>
      <c r="H240" s="17">
        <v>1216.2935099335384</v>
      </c>
      <c r="I240" s="16">
        <v>1216.2935099335384</v>
      </c>
      <c r="J240" s="17">
        <v>0</v>
      </c>
      <c r="K240" s="16">
        <v>3556.225825110831</v>
      </c>
      <c r="L240" s="16">
        <v>3509.4333800435829</v>
      </c>
      <c r="M240" s="16">
        <v>3311.4653432206119</v>
      </c>
      <c r="N240" s="16">
        <v>3174.6874268701949</v>
      </c>
      <c r="O240" s="16">
        <v>3167.4885891675412</v>
      </c>
      <c r="P240" s="17">
        <v>814.33712477995311</v>
      </c>
      <c r="Q240" s="16">
        <v>806.35290879203956</v>
      </c>
      <c r="R240" s="16">
        <v>904.05891801602525</v>
      </c>
      <c r="S240" s="16">
        <v>866.71735401101046</v>
      </c>
      <c r="T240" s="16">
        <v>0</v>
      </c>
      <c r="U240" s="17">
        <v>3958.1822102644164</v>
      </c>
      <c r="V240" s="16">
        <v>3919.3739811850819</v>
      </c>
      <c r="W240" s="16">
        <v>2407.4064252045864</v>
      </c>
      <c r="X240" s="16">
        <v>2307.9700728591843</v>
      </c>
      <c r="Y240" s="16">
        <v>3167.4885891675412</v>
      </c>
      <c r="Z240" s="18">
        <v>6.7426492478505368E-3</v>
      </c>
      <c r="AA240" s="19">
        <v>4.0360397343165823E-3</v>
      </c>
      <c r="AB240" s="19">
        <v>5.4223071303527871E-3</v>
      </c>
      <c r="AC240" s="18">
        <v>0.17063045063019788</v>
      </c>
      <c r="AD240" s="19">
        <v>0.27300872100831658</v>
      </c>
      <c r="AE240" s="17">
        <v>80.494157095733726</v>
      </c>
    </row>
    <row r="241" spans="2:31" x14ac:dyDescent="0.25">
      <c r="B241" s="15" t="s">
        <v>508</v>
      </c>
      <c r="C241" s="15" t="s">
        <v>509</v>
      </c>
      <c r="D241" s="15"/>
      <c r="E241" s="15" t="s">
        <v>510</v>
      </c>
      <c r="F241" s="16">
        <v>0</v>
      </c>
      <c r="G241" s="16">
        <v>0</v>
      </c>
      <c r="H241" s="17">
        <v>0</v>
      </c>
      <c r="I241" s="16">
        <v>0</v>
      </c>
      <c r="J241" s="17">
        <v>2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7">
        <v>0</v>
      </c>
      <c r="Q241" s="16">
        <v>0</v>
      </c>
      <c r="R241" s="16">
        <v>0</v>
      </c>
      <c r="S241" s="16">
        <v>0</v>
      </c>
      <c r="T241" s="16">
        <v>0</v>
      </c>
      <c r="U241" s="17">
        <v>0</v>
      </c>
      <c r="V241" s="16">
        <v>0</v>
      </c>
      <c r="W241" s="16">
        <v>0</v>
      </c>
      <c r="X241" s="16">
        <v>0</v>
      </c>
      <c r="Y241" s="16">
        <v>0</v>
      </c>
      <c r="Z241" s="18">
        <v>0</v>
      </c>
      <c r="AA241" s="19">
        <v>0</v>
      </c>
      <c r="AB241" s="19">
        <v>0</v>
      </c>
      <c r="AC241" s="18" t="s">
        <v>80</v>
      </c>
      <c r="AD241" s="19" t="s">
        <v>80</v>
      </c>
      <c r="AE241" s="17">
        <v>5039.7823162100321</v>
      </c>
    </row>
    <row r="242" spans="2:31" x14ac:dyDescent="0.25">
      <c r="B242" s="15" t="s">
        <v>508</v>
      </c>
      <c r="C242" s="15" t="s">
        <v>511</v>
      </c>
      <c r="D242" s="15"/>
      <c r="E242" s="15" t="s">
        <v>512</v>
      </c>
      <c r="F242" s="16">
        <v>0</v>
      </c>
      <c r="G242" s="16">
        <v>0</v>
      </c>
      <c r="H242" s="17">
        <v>0</v>
      </c>
      <c r="I242" s="16">
        <v>0</v>
      </c>
      <c r="J242" s="17">
        <v>2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7">
        <v>0</v>
      </c>
      <c r="Q242" s="16">
        <v>0</v>
      </c>
      <c r="R242" s="16">
        <v>0</v>
      </c>
      <c r="S242" s="16">
        <v>0</v>
      </c>
      <c r="T242" s="16">
        <v>0</v>
      </c>
      <c r="U242" s="17">
        <v>0</v>
      </c>
      <c r="V242" s="16">
        <v>0</v>
      </c>
      <c r="W242" s="16">
        <v>0</v>
      </c>
      <c r="X242" s="16">
        <v>0</v>
      </c>
      <c r="Y242" s="16">
        <v>0</v>
      </c>
      <c r="Z242" s="18">
        <v>0</v>
      </c>
      <c r="AA242" s="19">
        <v>0</v>
      </c>
      <c r="AB242" s="19">
        <v>0</v>
      </c>
      <c r="AC242" s="18" t="s">
        <v>80</v>
      </c>
      <c r="AD242" s="19" t="s">
        <v>80</v>
      </c>
      <c r="AE242" s="17">
        <v>234234.64373324928</v>
      </c>
    </row>
    <row r="243" spans="2:31" x14ac:dyDescent="0.25">
      <c r="B243" s="15" t="s">
        <v>513</v>
      </c>
      <c r="C243" s="15" t="s">
        <v>514</v>
      </c>
      <c r="D243" s="15" t="s">
        <v>40</v>
      </c>
      <c r="E243" s="15" t="s">
        <v>40</v>
      </c>
      <c r="F243" s="16">
        <v>81396156.941122234</v>
      </c>
      <c r="G243" s="16">
        <v>67701806.833827883</v>
      </c>
      <c r="H243" s="17">
        <v>979927.2</v>
      </c>
      <c r="I243" s="16">
        <v>979927.2</v>
      </c>
      <c r="J243" s="17">
        <v>0</v>
      </c>
      <c r="K243" s="16">
        <v>1003746.0886332329</v>
      </c>
      <c r="L243" s="16">
        <v>993305.21405663714</v>
      </c>
      <c r="M243" s="16">
        <v>987766.61760000023</v>
      </c>
      <c r="N243" s="16">
        <v>986786.69040000008</v>
      </c>
      <c r="O243" s="16">
        <v>979927.2</v>
      </c>
      <c r="P243" s="17">
        <v>338475.06714257511</v>
      </c>
      <c r="Q243" s="16">
        <v>336693.53600859706</v>
      </c>
      <c r="R243" s="16">
        <v>269668.90092568699</v>
      </c>
      <c r="S243" s="16">
        <v>269401.37225413212</v>
      </c>
      <c r="T243" s="16">
        <v>0</v>
      </c>
      <c r="U243" s="17">
        <v>1645198.2214906579</v>
      </c>
      <c r="V243" s="16">
        <v>1636538.87804804</v>
      </c>
      <c r="W243" s="16">
        <v>718097.71667431318</v>
      </c>
      <c r="X243" s="16">
        <v>717385.3181458679</v>
      </c>
      <c r="Y243" s="16">
        <v>979927.2</v>
      </c>
      <c r="Z243" s="18">
        <v>2.0159042041214159E-2</v>
      </c>
      <c r="AA243" s="19">
        <v>8.8178796688063252E-3</v>
      </c>
      <c r="AB243" s="19">
        <v>1.2038986075335578E-2</v>
      </c>
      <c r="AC243" s="18">
        <v>0.17063045063019788</v>
      </c>
      <c r="AD243" s="19">
        <v>0.27300872100831658</v>
      </c>
      <c r="AE243" s="17">
        <v>0</v>
      </c>
    </row>
    <row r="244" spans="2:31" x14ac:dyDescent="0.25">
      <c r="B244" s="15" t="s">
        <v>515</v>
      </c>
      <c r="C244" s="15" t="s">
        <v>516</v>
      </c>
      <c r="D244" s="15" t="s">
        <v>175</v>
      </c>
      <c r="E244" s="15" t="s">
        <v>175</v>
      </c>
      <c r="F244" s="16">
        <v>20811586.4934262</v>
      </c>
      <c r="G244" s="16">
        <v>15893957</v>
      </c>
      <c r="H244" s="17">
        <v>250550.39999999999</v>
      </c>
      <c r="I244" s="16">
        <v>250550.39999999999</v>
      </c>
      <c r="J244" s="17">
        <v>0</v>
      </c>
      <c r="K244" s="16">
        <v>253206.94432005243</v>
      </c>
      <c r="L244" s="16">
        <v>252303.51010139755</v>
      </c>
      <c r="M244" s="16">
        <v>251611.63797121128</v>
      </c>
      <c r="N244" s="16">
        <v>251501.70552808011</v>
      </c>
      <c r="O244" s="16">
        <v>250550.40000000002</v>
      </c>
      <c r="P244" s="17">
        <v>85956.342669602294</v>
      </c>
      <c r="Q244" s="16">
        <v>85802.189281758459</v>
      </c>
      <c r="R244" s="16">
        <v>68692.171473327966</v>
      </c>
      <c r="S244" s="16">
        <v>68662.158957631022</v>
      </c>
      <c r="T244" s="16">
        <v>0</v>
      </c>
      <c r="U244" s="17">
        <v>417801.00165045011</v>
      </c>
      <c r="V244" s="16">
        <v>417051.7208196391</v>
      </c>
      <c r="W244" s="16">
        <v>182919.46649788332</v>
      </c>
      <c r="X244" s="16">
        <v>182839.54657044908</v>
      </c>
      <c r="Y244" s="16">
        <v>250550.40000000002</v>
      </c>
      <c r="Z244" s="18">
        <v>2.0057402224808663E-2</v>
      </c>
      <c r="AA244" s="19">
        <v>8.7873890148611553E-3</v>
      </c>
      <c r="AB244" s="19">
        <v>1.2038986075335578E-2</v>
      </c>
      <c r="AC244" s="18">
        <v>0.17063045063019788</v>
      </c>
      <c r="AD244" s="19">
        <v>0.27300872100831652</v>
      </c>
      <c r="AE244" s="17">
        <v>0</v>
      </c>
    </row>
    <row r="245" spans="2:31" x14ac:dyDescent="0.25">
      <c r="B245" s="15" t="s">
        <v>515</v>
      </c>
      <c r="C245" s="15" t="s">
        <v>517</v>
      </c>
      <c r="D245" s="15" t="s">
        <v>307</v>
      </c>
      <c r="E245" s="15" t="s">
        <v>307</v>
      </c>
      <c r="F245" s="16">
        <v>21417617.595575858</v>
      </c>
      <c r="G245" s="16">
        <v>0</v>
      </c>
      <c r="H245" s="17">
        <v>257846.39999999999</v>
      </c>
      <c r="I245" s="16">
        <v>257846.39999999999</v>
      </c>
      <c r="J245" s="17">
        <v>1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7">
        <v>43996.447425374252</v>
      </c>
      <c r="Q245" s="16">
        <v>43996.447425374237</v>
      </c>
      <c r="R245" s="16">
        <v>0</v>
      </c>
      <c r="S245" s="16">
        <v>0</v>
      </c>
      <c r="T245" s="16">
        <v>0</v>
      </c>
      <c r="U245" s="17">
        <v>213849.95257462573</v>
      </c>
      <c r="V245" s="16">
        <v>213849.95257462576</v>
      </c>
      <c r="W245" s="16">
        <v>0</v>
      </c>
      <c r="X245" s="16">
        <v>0</v>
      </c>
      <c r="Y245" s="16">
        <v>0</v>
      </c>
      <c r="Z245" s="18">
        <v>9.9847684561703894E-3</v>
      </c>
      <c r="AA245" s="19">
        <v>0</v>
      </c>
      <c r="AB245" s="19">
        <v>0</v>
      </c>
      <c r="AC245" s="18">
        <v>0.17063045063019788</v>
      </c>
      <c r="AD245" s="19" t="s">
        <v>80</v>
      </c>
      <c r="AE245" s="17">
        <v>0</v>
      </c>
    </row>
    <row r="246" spans="2:31" x14ac:dyDescent="0.25">
      <c r="B246" s="15" t="s">
        <v>515</v>
      </c>
      <c r="C246" s="15" t="s">
        <v>518</v>
      </c>
      <c r="D246" s="15" t="s">
        <v>371</v>
      </c>
      <c r="E246" s="15" t="s">
        <v>371</v>
      </c>
      <c r="F246" s="16">
        <v>26650018.364694957</v>
      </c>
      <c r="G246" s="16">
        <v>14266972.76</v>
      </c>
      <c r="H246" s="17">
        <v>320839.2</v>
      </c>
      <c r="I246" s="16">
        <v>320839.2</v>
      </c>
      <c r="J246" s="17">
        <v>0</v>
      </c>
      <c r="K246" s="16">
        <v>309486.30922541523</v>
      </c>
      <c r="L246" s="16">
        <v>315918.84457629628</v>
      </c>
      <c r="M246" s="16">
        <v>318113.33967278019</v>
      </c>
      <c r="N246" s="16">
        <v>318437.66659228364</v>
      </c>
      <c r="O246" s="16">
        <v>320839.20000000007</v>
      </c>
      <c r="P246" s="17">
        <v>107552.72568284156</v>
      </c>
      <c r="Q246" s="16">
        <v>108650.31208845704</v>
      </c>
      <c r="R246" s="16">
        <v>86847.715999749882</v>
      </c>
      <c r="S246" s="16">
        <v>86936.260077231593</v>
      </c>
      <c r="T246" s="16">
        <v>0</v>
      </c>
      <c r="U246" s="17">
        <v>522772.78354257374</v>
      </c>
      <c r="V246" s="16">
        <v>528107.7324878393</v>
      </c>
      <c r="W246" s="16">
        <v>231265.62367303029</v>
      </c>
      <c r="X246" s="16">
        <v>231501.40651505205</v>
      </c>
      <c r="Y246" s="16">
        <v>320839.20000000007</v>
      </c>
      <c r="Z246" s="18">
        <v>1.9716318796661397E-2</v>
      </c>
      <c r="AA246" s="19">
        <v>8.6823022756550988E-3</v>
      </c>
      <c r="AB246" s="19">
        <v>1.203898607533558E-2</v>
      </c>
      <c r="AC246" s="18">
        <v>0.17063045063019786</v>
      </c>
      <c r="AD246" s="19">
        <v>0.27300872100831652</v>
      </c>
      <c r="AE246" s="17">
        <v>0</v>
      </c>
    </row>
  </sheetData>
  <mergeCells count="1">
    <mergeCell ref="P1:T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k v i W J w v 8 X 2 l A A A A 9 g A A A B I A H A B D b 2 5 m a W c v U G F j a 2 F n Z S 5 4 b W w g o h g A K K A U A A A A A A A A A A A A A A A A A A A A A A A A A A A A h Y 8 x D o I w G I W v Q r r T l h K j I T 9 l c D K R x E R j X J t S o R G K o c V y N w e P 5 B X E K O r m + L 7 3 D e / d r z f I h q Y O L q q z u j U p i j B F g T K y L b Q p U 9 S 7 Y 7 h A G Y e N k C d R q m C U j U 0 G W 6 S o c u 6 c E O K 9 x z 7 G b V c S R m l E D v l 6 K y v V C P S R 9 X 8 5 1 M Y 6 Y a R C H P a v M Z z h K K Z 4 x u a Y A p k g 5 N p 8 B T b u f b Y / E J Z 9 7 f p O c e 3 C 1 Q 7 I F I G 8 P / A H U E s D B B Q A A g A I A O J L 4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S + J Y K I p H u A 4 A A A A R A A A A E w A c A E Z v c m 1 1 b G F z L 1 N l Y 3 R p b 2 4 x L m 0 g o h g A K K A U A A A A A A A A A A A A A A A A A A A A A A A A A A A A K 0 5 N L s n M z 1 M I h t C G 1 g B Q S w E C L Q A U A A I A C A D i S + J Y n C / x f a U A A A D 2 A A A A E g A A A A A A A A A A A A A A A A A A A A A A Q 2 9 u Z m l n L 1 B h Y 2 t h Z 2 U u e G 1 s U E s B A i 0 A F A A C A A g A 4 k v i W A / K 6 a u k A A A A 6 Q A A A B M A A A A A A A A A A A A A A A A A 8 Q A A A F t D b 2 5 0 Z W 5 0 X 1 R 5 c G V z X S 5 4 b W x Q S w E C L Q A U A A I A C A D i S + J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S J C i 3 d V g k O O R A n K Z P c f P Q A A A A A C A A A A A A A Q Z g A A A A E A A C A A A A A q l r N e + I D p l v 2 l F U Z Z j M 5 q a A m B n g D y S 7 B n E 4 R n n o 4 6 x A A A A A A O g A A A A A I A A C A A A A A g V e M H j J E 7 1 K Z 5 V s 6 O 9 j j k Q q x t U X S e z n c T o h y r D v K Z z F A A A A C a e q w F i R E f U Q R B m 9 t J 0 u 6 T G o 3 u g I j 5 E s e K G S / F Y x H m d M w T B 6 0 b J 3 z z d I W m 4 v B j X o W 1 U x 5 + k j z K X B K 4 k 9 s 3 Y D O 6 Y b O P E f e T 0 F 6 f g + M / 1 r z W k U A A A A A 3 t 7 Y b R W W Z q g Q D W u o d + v 8 e 1 M r y L f P H K M Z J w P o 9 + i 0 Q K a A w R 1 N 0 F C u f 4 z k K 4 a 2 + p H U f M f Z t r 5 l i D k 1 i F L I C g u o / < / D a t a M a s h u p > 
</file>

<file path=customXml/itemProps1.xml><?xml version="1.0" encoding="utf-8"?>
<ds:datastoreItem xmlns:ds="http://schemas.openxmlformats.org/officeDocument/2006/customXml" ds:itemID="{74D99B05-61B1-460D-B108-E2942874BE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Liguria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Ferri - Fondazione IFEL</dc:creator>
  <cp:lastModifiedBy>Andrea Ferri - Fondazione IFEL</cp:lastModifiedBy>
  <dcterms:created xsi:type="dcterms:W3CDTF">2024-07-02T07:09:26Z</dcterms:created>
  <dcterms:modified xsi:type="dcterms:W3CDTF">2024-07-02T07:31:11Z</dcterms:modified>
</cp:coreProperties>
</file>